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54"/>
  <workbookPr/>
  <mc:AlternateContent xmlns:mc="http://schemas.openxmlformats.org/markup-compatibility/2006">
    <mc:Choice Requires="x15">
      <x15ac:absPath xmlns:x15ac="http://schemas.microsoft.com/office/spreadsheetml/2010/11/ac" url="M:\רכישות - חוזים\מכרזי שב''ס\שנת 2022\4-2022\מפרט\"/>
    </mc:Choice>
  </mc:AlternateContent>
  <xr:revisionPtr revIDLastSave="0" documentId="8_{046A917A-A6CF-48C7-B2E3-AF7E0DDF975A}" xr6:coauthVersionLast="36" xr6:coauthVersionMax="36" xr10:uidLastSave="{00000000-0000-0000-0000-000000000000}"/>
  <bookViews>
    <workbookView xWindow="0" yWindow="0" windowWidth="19200" windowHeight="8130" activeTab="1" xr2:uid="{00000000-000D-0000-FFFF-FFFF00000000}"/>
  </bookViews>
  <sheets>
    <sheet name="שב&quot;ס" sheetId="1" r:id="rId1"/>
    <sheet name="מ&quot;י" sheetId="2" r:id="rId2"/>
  </sheets>
  <externalReferences>
    <externalReference r:id="rId3"/>
  </externalReferences>
  <definedNames>
    <definedName name="_xlnm._FilterDatabase" localSheetId="0" hidden="1">'שב"ס'!$D$4:$I$67</definedName>
    <definedName name="סוגמטבח">'[1]פרטי הספק '!$J$17:$J$18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2" i="2" l="1"/>
  <c r="I19" i="2"/>
  <c r="I17" i="2"/>
  <c r="J25" i="1"/>
  <c r="J24" i="1"/>
  <c r="J21" i="1"/>
  <c r="J18" i="1"/>
  <c r="J15" i="1"/>
  <c r="J6" i="1" l="1"/>
  <c r="J7" i="1"/>
  <c r="J8" i="1"/>
  <c r="J9" i="1"/>
  <c r="J10" i="1"/>
  <c r="J11" i="1"/>
  <c r="J12" i="1"/>
  <c r="J13" i="1"/>
  <c r="J14" i="1"/>
  <c r="J16" i="1"/>
  <c r="J17" i="1"/>
  <c r="J19" i="1"/>
  <c r="J20" i="1"/>
  <c r="J22" i="1"/>
  <c r="J23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5" i="1"/>
  <c r="I63" i="2"/>
  <c r="I64" i="2"/>
  <c r="I65" i="2"/>
  <c r="I66" i="2"/>
  <c r="I67" i="2"/>
  <c r="I68" i="2"/>
  <c r="I5" i="2"/>
  <c r="I6" i="2"/>
  <c r="I7" i="2"/>
  <c r="I8" i="2"/>
  <c r="I9" i="2"/>
  <c r="I10" i="2"/>
  <c r="I11" i="2"/>
  <c r="I12" i="2"/>
  <c r="I13" i="2"/>
  <c r="I14" i="2"/>
  <c r="I15" i="2"/>
  <c r="I16" i="2"/>
  <c r="I18" i="2"/>
  <c r="I20" i="2"/>
  <c r="I21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8" i="2"/>
  <c r="I39" i="2"/>
  <c r="I40" i="2"/>
  <c r="I41" i="2"/>
  <c r="I42" i="2"/>
  <c r="I43" i="2"/>
  <c r="I44" i="2"/>
  <c r="I45" i="2"/>
  <c r="I46" i="2"/>
  <c r="I47" i="2"/>
  <c r="I48" i="2"/>
  <c r="I49" i="2"/>
  <c r="I50" i="2"/>
  <c r="I51" i="2"/>
  <c r="I52" i="2"/>
  <c r="I53" i="2"/>
  <c r="I54" i="2"/>
  <c r="I55" i="2"/>
  <c r="I56" i="2"/>
  <c r="I57" i="2"/>
  <c r="I58" i="2"/>
  <c r="I59" i="2"/>
  <c r="I60" i="2"/>
  <c r="I61" i="2"/>
  <c r="I62" i="2"/>
  <c r="I4" i="2"/>
  <c r="I69" i="2" l="1"/>
  <c r="J68" i="1"/>
</calcChain>
</file>

<file path=xl/sharedStrings.xml><?xml version="1.0" encoding="utf-8"?>
<sst xmlns="http://schemas.openxmlformats.org/spreadsheetml/2006/main" count="288" uniqueCount="146">
  <si>
    <t>יחידת מידה</t>
  </si>
  <si>
    <t>מחיר מקסימום</t>
  </si>
  <si>
    <t>ק"ג</t>
  </si>
  <si>
    <t>יחידה</t>
  </si>
  <si>
    <t>סך הכל שווי הסל</t>
  </si>
  <si>
    <t>אוזני המן במילוי שוקולד 1 ק"ג</t>
  </si>
  <si>
    <t>בורקס פטריות 1 ק"ג</t>
  </si>
  <si>
    <t>בורקס תפו"א 1 ק"ג</t>
  </si>
  <si>
    <t>חלה שלמה</t>
  </si>
  <si>
    <t>לחם אחיד שלם</t>
  </si>
  <si>
    <t>לחם חיטה מלא</t>
  </si>
  <si>
    <t>לחמניה לוסי לבנה</t>
  </si>
  <si>
    <t>לחמניה מקמח מלא (מארז 10)</t>
  </si>
  <si>
    <t>לחמניות אצבע  מארז 6 יחידות</t>
  </si>
  <si>
    <t>לחמנייה אצבע 75 גרם</t>
  </si>
  <si>
    <t>לחמנייה ביס עגול קל 50 גרם</t>
  </si>
  <si>
    <t>לחמנייה לוסי כפרית 125 גרם</t>
  </si>
  <si>
    <t>לחמניית המבורגר 60 גרם חתוכה</t>
  </si>
  <si>
    <t>לחמניית המבורגר ראנץ 100 גרם חתוכה</t>
  </si>
  <si>
    <t>לחם קל מקמח מלא שלם</t>
  </si>
  <si>
    <t>לחם שיפון אמיתי קל פרוס 750 גרם</t>
  </si>
  <si>
    <t>לחם שיפון אמיתי קל שלם 750 גרם</t>
  </si>
  <si>
    <t>פיתה מזרחית 100 גרם (5 במארז)</t>
  </si>
  <si>
    <t>פיתה מקמח מלא (5 במארז)</t>
  </si>
  <si>
    <t>לחם לבן</t>
  </si>
  <si>
    <t>קוראסון שוקולד</t>
  </si>
  <si>
    <t>מארז (5 יחידות במארז)</t>
  </si>
  <si>
    <t>תיאור פריט שב"ס</t>
  </si>
  <si>
    <t>לחם אחיד פרוס</t>
  </si>
  <si>
    <t>לחם קל מחיטה מלאה</t>
  </si>
  <si>
    <t>רוגלך שוקולד</t>
  </si>
  <si>
    <t>לחם ללא גלוטן</t>
  </si>
  <si>
    <t>שנייק קינמון</t>
  </si>
  <si>
    <t>אצבעות שוקולד</t>
  </si>
  <si>
    <t>אצבעות וניל</t>
  </si>
  <si>
    <t>עוגת בוקר קינמון</t>
  </si>
  <si>
    <t>חלה פרוסה</t>
  </si>
  <si>
    <t>אוזני המן במילוי חלבה</t>
  </si>
  <si>
    <t>מס"ד</t>
  </si>
  <si>
    <t>משקל (גרם)</t>
  </si>
  <si>
    <t xml:space="preserve">פירורי לחם מוזהב </t>
  </si>
  <si>
    <t xml:space="preserve">קרנץ' שוקולד </t>
  </si>
  <si>
    <t>חלה שלמה ארוזה בשקית</t>
  </si>
  <si>
    <t>לחמניה רגילה ביס</t>
  </si>
  <si>
    <t>שנייק וניל</t>
  </si>
  <si>
    <t xml:space="preserve">לחמנייה קשר </t>
  </si>
  <si>
    <t xml:space="preserve">לחמנייה אצבע שומשום </t>
  </si>
  <si>
    <t>עוגת בוקר רוגלך שוקולד</t>
  </si>
  <si>
    <t xml:space="preserve">פס שוקולד </t>
  </si>
  <si>
    <t xml:space="preserve">פס שיש </t>
  </si>
  <si>
    <t xml:space="preserve">עוגת בוקר וניל </t>
  </si>
  <si>
    <t xml:space="preserve">קרנץ' קינמון </t>
  </si>
  <si>
    <t xml:space="preserve">ג'בטינה </t>
  </si>
  <si>
    <t xml:space="preserve">עוגת פס שוקולד </t>
  </si>
  <si>
    <t>לחמנייה ביס 50 גר' קשר</t>
  </si>
  <si>
    <t xml:space="preserve">עוגת פס דבש </t>
  </si>
  <si>
    <t xml:space="preserve">אוזני המן במילוי תמרים </t>
  </si>
  <si>
    <t xml:space="preserve">חצי בגט </t>
  </si>
  <si>
    <t>לחמניות דגנים (מארז 6)</t>
  </si>
  <si>
    <t xml:space="preserve">לחם אחיד קל שלם </t>
  </si>
  <si>
    <t>לחמניות קלות (6 במארז)</t>
  </si>
  <si>
    <t>לחם לבן פרוס</t>
  </si>
  <si>
    <t>לחם בית פרינה</t>
  </si>
  <si>
    <t>לחמניה שמיניה שומשום 125 גר'</t>
  </si>
  <si>
    <t>לחם אחיד קל פרוס</t>
  </si>
  <si>
    <t>לחמניה ביס שיפון עגול</t>
  </si>
  <si>
    <t>הערות</t>
  </si>
  <si>
    <t>קוראסון ביס (ללא שוקולד)</t>
  </si>
  <si>
    <t>שמרים (טריים)</t>
  </si>
  <si>
    <t>סופגניה עם ריבה</t>
  </si>
  <si>
    <t>80-100</t>
  </si>
  <si>
    <t>הצעת מחיר בש"ח ליחידת מידה לא כולל מע"מ</t>
  </si>
  <si>
    <t>מחיר ל- 10 גרם</t>
  </si>
  <si>
    <t xml:space="preserve">מכרז אספקת לחם ומוצרי מאפה עבור שירות בתי הסוהר </t>
  </si>
  <si>
    <t>מכרז אספקת לחם ומוצרי מאפה עבור  משטרת ישראל</t>
  </si>
  <si>
    <t>תיאור פריט מ"י</t>
  </si>
  <si>
    <t>מארז (10 יחידות במארז)</t>
  </si>
  <si>
    <t>מארז (3 יחידות במארז)</t>
  </si>
  <si>
    <t>מארז (4 יחידות במארז)</t>
  </si>
  <si>
    <t>לחם שחור פרוס</t>
  </si>
  <si>
    <t>רוגלך קינמון</t>
  </si>
  <si>
    <t>גביניות</t>
  </si>
  <si>
    <t>עוגיות מעורב</t>
  </si>
  <si>
    <t>עוגיות פרג</t>
  </si>
  <si>
    <t>עוגת פאן תפוחי עץ</t>
  </si>
  <si>
    <t>אוזני המן במילוי פרג</t>
  </si>
  <si>
    <t xml:space="preserve"> פיתות כפריות 500 גרם</t>
  </si>
  <si>
    <t xml:space="preserve"> לחמניות אצבע בשקית 450 גרם</t>
  </si>
  <si>
    <t>מארז (6 יחידות במארז)</t>
  </si>
  <si>
    <t>אוזני המן במילוי שוקולד</t>
  </si>
  <si>
    <t>אצבע שוקולד</t>
  </si>
  <si>
    <t>בורקס גבינה</t>
  </si>
  <si>
    <t>בורקס פטריות</t>
  </si>
  <si>
    <t>בורקס פיצה</t>
  </si>
  <si>
    <t>בורקס תפוח אדמה</t>
  </si>
  <si>
    <t>ביס קרואסון</t>
  </si>
  <si>
    <t xml:space="preserve">יחידה </t>
  </si>
  <si>
    <t>חלה רגילה</t>
  </si>
  <si>
    <t>חצי בגט 150 גרם</t>
  </si>
  <si>
    <t>לחם איכרים שימלה שיפון פרוס 750 גר'</t>
  </si>
  <si>
    <t>לחם חיטה מלא פרוס 750 גר'</t>
  </si>
  <si>
    <t>לחם קל מחיטה מלא פרוס 750 גר'</t>
  </si>
  <si>
    <t>לחם קמח מלא קל</t>
  </si>
  <si>
    <t>לחמניה 75 גר'</t>
  </si>
  <si>
    <t>לחמניה אצבע שומשום</t>
  </si>
  <si>
    <t>לחמניה ביס עגולה רגיל 50 גרם</t>
  </si>
  <si>
    <t>לחמניה ביס קשר 50 גרם</t>
  </si>
  <si>
    <t>לחמניה ביס שיפון עגול 50 גר'</t>
  </si>
  <si>
    <t>לחמניה המבורגר 60 גר'</t>
  </si>
  <si>
    <t>לחמניה חתוכה וארוזה- 120 גר'</t>
  </si>
  <si>
    <t>לחמניה לוסי כפרית</t>
  </si>
  <si>
    <t>לחמניה רגילה ביס 10 יח' 50 גרם</t>
  </si>
  <si>
    <t>לחמנית ראנץ' 100 גר'- 10 יח'</t>
  </si>
  <si>
    <t>סופגניה עם ריבה 80 גרם</t>
  </si>
  <si>
    <t>עוגיות אצבעות וניל</t>
  </si>
  <si>
    <t>עוגיות שנייק וניל</t>
  </si>
  <si>
    <t>עוגיות שנייק קינמון</t>
  </si>
  <si>
    <t>עוגת בוקר וניל 120 גר'</t>
  </si>
  <si>
    <t>עוגת בוקר פרג 120 גר'</t>
  </si>
  <si>
    <t>עוגת בוקר קינמון 120 גר'</t>
  </si>
  <si>
    <t>עוגת בוקר שוקולד 120 גר'</t>
  </si>
  <si>
    <t>עוגת דניש 500 גר'</t>
  </si>
  <si>
    <t>עוגת דניש שוקולד 120 גר'</t>
  </si>
  <si>
    <t>עוגת פס דבש באריזה 400 גר'- 10 יח'</t>
  </si>
  <si>
    <t>עוגת פס שוקולד באריזה 400 גר'</t>
  </si>
  <si>
    <t>עוגת פס שוקולד צ'יפס באריזה 400 גר'</t>
  </si>
  <si>
    <t>עוגת פס שיש באריזה 400 גר'</t>
  </si>
  <si>
    <t>עוגת קרנץ' פרג באריזה 500 גר'</t>
  </si>
  <si>
    <t>עוגת קרנץ' קינמון באריזה 500 גר'</t>
  </si>
  <si>
    <t>עוגת קרנץ' שוקולד באריזה 500 גר'</t>
  </si>
  <si>
    <t>פירורי לחם- שק 20 ק"ג</t>
  </si>
  <si>
    <t>פיתה- 10 יחידות</t>
  </si>
  <si>
    <t>פיתה מזרחית- 5 פיתות</t>
  </si>
  <si>
    <t>פיתה סלוף (3 יח')</t>
  </si>
  <si>
    <t>פיתה עיראקית (4 יח')</t>
  </si>
  <si>
    <t>פיתות אסלי (עבודת יד) 10 יח'</t>
  </si>
  <si>
    <t>קרואסון שוקולד</t>
  </si>
  <si>
    <t>רוגלך באריזה 500 גר'</t>
  </si>
  <si>
    <t>שמרים יבשים באריזה של 1 ק"ג</t>
  </si>
  <si>
    <t>בגט אפוי</t>
  </si>
  <si>
    <t>סופגניה ללא ריבה</t>
  </si>
  <si>
    <t>80-99</t>
  </si>
  <si>
    <t>הצעת מחיר בש"ח לפי הערכת כמות לא כולל מע"מ</t>
  </si>
  <si>
    <t>הערכת כמות שנתית בק"ג/ יחידות - תואם ליחידת המידה</t>
  </si>
  <si>
    <t>מחיר פיקוח - יש לציין אחוז הנחה ממחיר הפיקוח</t>
  </si>
  <si>
    <t>לחם לבן פרוס 500 גרם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</si>
</sst>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 * #,##0.00_ ;_ * \-#,##0.00_ ;_ * &quot;-&quot;??_ ;_ @_ "/>
    <numFmt numFmtId="164" formatCode="&quot;₪&quot;\ #,##0.00"/>
    <numFmt numFmtId="165" formatCode="0.0"/>
    <numFmt numFmtId="166" formatCode="_ * #,##0_ ;_ * \-#,##0_ ;_ * &quot;-&quot;??_ ;_ @_ "/>
  </numFmts>
  <fonts count="10" x14ac:knownFonts="1">
    <font>
      <sz val="11"/>
      <color theme="1"/>
      <name val="Arial"/>
      <family val="2"/>
      <charset val="177"/>
      <scheme val="minor"/>
    </font>
    <font>
      <sz val="12"/>
      <color theme="1"/>
      <name val="David"/>
      <family val="2"/>
    </font>
    <font>
      <b/>
      <sz val="24"/>
      <color rgb="FF000000"/>
      <name val="David"/>
      <family val="2"/>
    </font>
    <font>
      <b/>
      <sz val="14"/>
      <color rgb="FF000000"/>
      <name val="David"/>
      <family val="2"/>
    </font>
    <font>
      <b/>
      <sz val="16"/>
      <color rgb="FF000000"/>
      <name val="David"/>
      <family val="2"/>
    </font>
    <font>
      <sz val="14"/>
      <color rgb="FF000000"/>
      <name val="David"/>
      <family val="2"/>
    </font>
    <font>
      <sz val="12"/>
      <color rgb="FF000000"/>
      <name val="David"/>
      <family val="2"/>
    </font>
    <font>
      <b/>
      <sz val="14"/>
      <color theme="1"/>
      <name val="David"/>
      <family val="2"/>
    </font>
    <font>
      <sz val="11"/>
      <color theme="1"/>
      <name val="Arial"/>
      <family val="2"/>
      <charset val="177"/>
      <scheme val="minor"/>
    </font>
    <font>
      <b/>
      <sz val="14"/>
      <name val="David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</cellStyleXfs>
  <cellXfs count="56">
    <xf numFmtId="0" fontId="0" fillId="0" borderId="0" xfId="0"/>
    <xf numFmtId="0" fontId="1" fillId="0" borderId="0" xfId="0" applyFont="1" applyAlignment="1" applyProtection="1">
      <alignment horizontal="center" vertical="center"/>
      <protection hidden="1"/>
    </xf>
    <xf numFmtId="0" fontId="1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 wrapText="1" readingOrder="2"/>
    </xf>
    <xf numFmtId="0" fontId="6" fillId="5" borderId="1" xfId="0" applyFont="1" applyFill="1" applyBorder="1" applyAlignment="1">
      <alignment horizontal="center" vertical="center" wrapText="1" readingOrder="2"/>
    </xf>
    <xf numFmtId="0" fontId="3" fillId="2" borderId="1" xfId="0" applyFont="1" applyFill="1" applyBorder="1" applyAlignment="1">
      <alignment horizontal="center" vertical="center" wrapText="1" readingOrder="2"/>
    </xf>
    <xf numFmtId="0" fontId="4" fillId="2" borderId="1" xfId="0" applyFont="1" applyFill="1" applyBorder="1" applyAlignment="1">
      <alignment horizontal="center" vertical="center" wrapText="1" readingOrder="2"/>
    </xf>
    <xf numFmtId="0" fontId="6" fillId="0" borderId="1" xfId="0" applyFont="1" applyFill="1" applyBorder="1" applyAlignment="1">
      <alignment horizontal="center" vertical="center" wrapText="1" readingOrder="2"/>
    </xf>
    <xf numFmtId="0" fontId="5" fillId="0" borderId="3" xfId="0" applyFont="1" applyBorder="1" applyAlignment="1">
      <alignment horizontal="center" vertical="center" wrapText="1" readingOrder="2"/>
    </xf>
    <xf numFmtId="9" fontId="3" fillId="2" borderId="3" xfId="0" applyNumberFormat="1" applyFont="1" applyFill="1" applyBorder="1" applyAlignment="1">
      <alignment horizontal="center" vertical="center" wrapText="1" readingOrder="2"/>
    </xf>
    <xf numFmtId="0" fontId="3" fillId="2" borderId="4" xfId="0" applyFont="1" applyFill="1" applyBorder="1" applyAlignment="1">
      <alignment horizontal="center" vertical="center" wrapText="1" readingOrder="2"/>
    </xf>
    <xf numFmtId="165" fontId="1" fillId="0" borderId="0" xfId="0" applyNumberFormat="1" applyFont="1" applyAlignment="1">
      <alignment horizontal="center" vertical="center"/>
    </xf>
    <xf numFmtId="0" fontId="6" fillId="5" borderId="8" xfId="0" applyFont="1" applyFill="1" applyBorder="1" applyAlignment="1">
      <alignment horizontal="center" vertical="center" wrapText="1" readingOrder="2"/>
    </xf>
    <xf numFmtId="0" fontId="5" fillId="0" borderId="7" xfId="0" applyFont="1" applyBorder="1" applyAlignment="1">
      <alignment horizontal="center" vertical="center" wrapText="1" readingOrder="2"/>
    </xf>
    <xf numFmtId="0" fontId="9" fillId="2" borderId="1" xfId="0" applyFont="1" applyFill="1" applyBorder="1" applyAlignment="1">
      <alignment horizontal="center" vertical="center" wrapText="1" readingOrder="2"/>
    </xf>
    <xf numFmtId="0" fontId="0" fillId="5" borderId="1" xfId="0" applyFill="1" applyBorder="1" applyAlignment="1">
      <alignment wrapText="1"/>
    </xf>
    <xf numFmtId="0" fontId="1" fillId="5" borderId="4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wrapText="1"/>
    </xf>
    <xf numFmtId="0" fontId="0" fillId="5" borderId="8" xfId="0" applyFill="1" applyBorder="1" applyAlignment="1">
      <alignment wrapText="1"/>
    </xf>
    <xf numFmtId="0" fontId="4" fillId="4" borderId="17" xfId="0" applyFont="1" applyFill="1" applyBorder="1" applyAlignment="1">
      <alignment horizontal="center" vertical="center" wrapText="1" readingOrder="1"/>
    </xf>
    <xf numFmtId="43" fontId="1" fillId="0" borderId="1" xfId="1" applyNumberFormat="1" applyFont="1" applyBorder="1" applyAlignment="1" applyProtection="1">
      <alignment horizontal="center" vertical="center" wrapText="1"/>
      <protection hidden="1"/>
    </xf>
    <xf numFmtId="43" fontId="7" fillId="0" borderId="1" xfId="1" applyNumberFormat="1" applyFont="1" applyBorder="1" applyAlignment="1">
      <alignment horizontal="center" vertical="center" wrapText="1"/>
    </xf>
    <xf numFmtId="166" fontId="1" fillId="0" borderId="4" xfId="1" applyNumberFormat="1" applyFont="1" applyBorder="1" applyAlignment="1">
      <alignment horizontal="center" vertical="center" wrapText="1"/>
    </xf>
    <xf numFmtId="0" fontId="4" fillId="4" borderId="16" xfId="0" applyFont="1" applyFill="1" applyBorder="1" applyAlignment="1">
      <alignment horizontal="center" vertical="center" wrapText="1" readingOrder="1"/>
    </xf>
    <xf numFmtId="0" fontId="0" fillId="0" borderId="3" xfId="0" applyBorder="1" applyAlignment="1">
      <alignment horizontal="center" vertical="top" wrapText="1"/>
    </xf>
    <xf numFmtId="166" fontId="0" fillId="0" borderId="4" xfId="1" applyNumberFormat="1" applyFont="1" applyBorder="1" applyAlignment="1">
      <alignment horizontal="center" vertical="top" wrapText="1"/>
    </xf>
    <xf numFmtId="166" fontId="0" fillId="0" borderId="1" xfId="1" applyNumberFormat="1" applyFont="1" applyBorder="1" applyAlignment="1">
      <alignment horizontal="center" vertical="top" wrapText="1"/>
    </xf>
    <xf numFmtId="0" fontId="4" fillId="3" borderId="18" xfId="0" applyFont="1" applyFill="1" applyBorder="1" applyAlignment="1">
      <alignment horizontal="center" vertical="center" wrapText="1" readingOrder="1"/>
    </xf>
    <xf numFmtId="0" fontId="4" fillId="3" borderId="16" xfId="0" applyFont="1" applyFill="1" applyBorder="1" applyAlignment="1">
      <alignment horizontal="center" vertical="center" wrapText="1" readingOrder="1"/>
    </xf>
    <xf numFmtId="2" fontId="4" fillId="3" borderId="16" xfId="0" applyNumberFormat="1" applyFont="1" applyFill="1" applyBorder="1" applyAlignment="1">
      <alignment horizontal="center" vertical="center" wrapText="1" readingOrder="1"/>
    </xf>
    <xf numFmtId="0" fontId="4" fillId="3" borderId="19" xfId="0" applyFont="1" applyFill="1" applyBorder="1" applyAlignment="1">
      <alignment horizontal="center" vertical="center" wrapText="1" readingOrder="1"/>
    </xf>
    <xf numFmtId="0" fontId="6" fillId="5" borderId="1" xfId="0" applyFont="1" applyFill="1" applyBorder="1" applyAlignment="1">
      <alignment vertical="center" wrapText="1" readingOrder="2"/>
    </xf>
    <xf numFmtId="166" fontId="5" fillId="5" borderId="1" xfId="1" applyNumberFormat="1" applyFont="1" applyFill="1" applyBorder="1" applyAlignment="1">
      <alignment vertical="center" wrapText="1" readingOrder="2"/>
    </xf>
    <xf numFmtId="43" fontId="1" fillId="5" borderId="1" xfId="1" applyNumberFormat="1" applyFont="1" applyFill="1" applyBorder="1" applyAlignment="1" applyProtection="1">
      <alignment vertical="center" wrapText="1"/>
      <protection hidden="1"/>
    </xf>
    <xf numFmtId="164" fontId="7" fillId="5" borderId="1" xfId="0" applyNumberFormat="1" applyFont="1" applyFill="1" applyBorder="1" applyAlignment="1">
      <alignment vertical="center" wrapText="1"/>
    </xf>
    <xf numFmtId="0" fontId="6" fillId="0" borderId="1" xfId="0" applyFont="1" applyFill="1" applyBorder="1" applyAlignment="1">
      <alignment vertical="center" wrapText="1" readingOrder="2"/>
    </xf>
    <xf numFmtId="166" fontId="5" fillId="0" borderId="1" xfId="1" applyNumberFormat="1" applyFont="1" applyFill="1" applyBorder="1" applyAlignment="1">
      <alignment vertical="center" wrapText="1" readingOrder="2"/>
    </xf>
    <xf numFmtId="0" fontId="6" fillId="5" borderId="8" xfId="0" applyFont="1" applyFill="1" applyBorder="1" applyAlignment="1">
      <alignment vertical="center" wrapText="1" readingOrder="2"/>
    </xf>
    <xf numFmtId="166" fontId="5" fillId="5" borderId="8" xfId="1" applyNumberFormat="1" applyFont="1" applyFill="1" applyBorder="1" applyAlignment="1">
      <alignment vertical="center" wrapText="1" readingOrder="2"/>
    </xf>
    <xf numFmtId="43" fontId="1" fillId="5" borderId="8" xfId="1" applyNumberFormat="1" applyFont="1" applyFill="1" applyBorder="1" applyAlignment="1" applyProtection="1">
      <alignment vertical="center" wrapText="1"/>
      <protection hidden="1"/>
    </xf>
    <xf numFmtId="164" fontId="7" fillId="5" borderId="8" xfId="0" applyNumberFormat="1" applyFont="1" applyFill="1" applyBorder="1" applyAlignment="1">
      <alignment vertical="center" wrapText="1"/>
    </xf>
    <xf numFmtId="0" fontId="1" fillId="5" borderId="20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vertical="center" wrapText="1" readingOrder="1"/>
    </xf>
    <xf numFmtId="0" fontId="4" fillId="3" borderId="10" xfId="0" applyFont="1" applyFill="1" applyBorder="1" applyAlignment="1">
      <alignment vertical="center" wrapText="1" readingOrder="1"/>
    </xf>
    <xf numFmtId="43" fontId="4" fillId="3" borderId="10" xfId="1" applyFont="1" applyFill="1" applyBorder="1" applyAlignment="1">
      <alignment vertical="center" wrapText="1" readingOrder="1"/>
    </xf>
    <xf numFmtId="0" fontId="4" fillId="3" borderId="11" xfId="0" applyFont="1" applyFill="1" applyBorder="1" applyAlignment="1">
      <alignment vertical="center" wrapText="1" readingOrder="1"/>
    </xf>
    <xf numFmtId="9" fontId="1" fillId="0" borderId="1" xfId="2" applyFont="1" applyBorder="1" applyAlignment="1" applyProtection="1">
      <alignment horizontal="center" vertical="center" wrapText="1"/>
      <protection hidden="1"/>
    </xf>
    <xf numFmtId="166" fontId="0" fillId="0" borderId="1" xfId="1" applyNumberFormat="1" applyFont="1" applyFill="1" applyBorder="1" applyAlignment="1">
      <alignment horizontal="center" vertical="top" wrapText="1"/>
    </xf>
    <xf numFmtId="9" fontId="2" fillId="2" borderId="5" xfId="0" applyNumberFormat="1" applyFont="1" applyFill="1" applyBorder="1" applyAlignment="1">
      <alignment horizontal="center" vertical="center" wrapText="1" readingOrder="2"/>
    </xf>
    <xf numFmtId="9" fontId="2" fillId="2" borderId="2" xfId="0" applyNumberFormat="1" applyFont="1" applyFill="1" applyBorder="1" applyAlignment="1">
      <alignment horizontal="center" vertical="center" wrapText="1" readingOrder="2"/>
    </xf>
    <xf numFmtId="9" fontId="2" fillId="2" borderId="6" xfId="0" applyNumberFormat="1" applyFont="1" applyFill="1" applyBorder="1" applyAlignment="1">
      <alignment horizontal="center" vertical="center" wrapText="1" readingOrder="2"/>
    </xf>
    <xf numFmtId="0" fontId="4" fillId="4" borderId="15" xfId="0" applyFont="1" applyFill="1" applyBorder="1" applyAlignment="1">
      <alignment horizontal="center" vertical="center" wrapText="1" readingOrder="1"/>
    </xf>
    <xf numFmtId="0" fontId="4" fillId="4" borderId="16" xfId="0" applyFont="1" applyFill="1" applyBorder="1" applyAlignment="1">
      <alignment horizontal="center" vertical="center" wrapText="1" readingOrder="1"/>
    </xf>
    <xf numFmtId="9" fontId="2" fillId="2" borderId="12" xfId="0" applyNumberFormat="1" applyFont="1" applyFill="1" applyBorder="1" applyAlignment="1">
      <alignment horizontal="center" vertical="center" wrapText="1" readingOrder="2"/>
    </xf>
    <xf numFmtId="9" fontId="2" fillId="2" borderId="13" xfId="0" applyNumberFormat="1" applyFont="1" applyFill="1" applyBorder="1" applyAlignment="1">
      <alignment horizontal="center" vertical="center" wrapText="1" readingOrder="2"/>
    </xf>
    <xf numFmtId="9" fontId="2" fillId="2" borderId="14" xfId="0" applyNumberFormat="1" applyFont="1" applyFill="1" applyBorder="1" applyAlignment="1">
      <alignment horizontal="center" vertical="center" wrapText="1" readingOrder="2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308541796\AppData\Local\Microsoft\Windows\INetCache\Content.Outlook\SSLOM8SV\&#1492;&#1510;&#1506;&#1514;%20&#1502;&#1495;&#1497;&#1512;%20&#1505;&#1493;&#1508;&#1497;&#1514;%20&#1504;&#1506;&#1493;&#1500;%2030.10.19%20(002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פרטי הספק "/>
      <sheetName val="הצעת מחיר מכרז יר&quot;פ שב&quot;ס ומ&quot;י"/>
    </sheetNames>
    <sheetDataSet>
      <sheetData sheetId="0">
        <row r="17">
          <cell r="J17" t="str">
            <v xml:space="preserve">מבשל </v>
          </cell>
        </row>
        <row r="18">
          <cell r="J18" t="str">
            <v>קצה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O68"/>
  <sheetViews>
    <sheetView rightToLeft="1" topLeftCell="A7" zoomScale="90" zoomScaleNormal="90" workbookViewId="0">
      <selection activeCell="K20" sqref="K20"/>
    </sheetView>
  </sheetViews>
  <sheetFormatPr defaultColWidth="8.625" defaultRowHeight="15.75" x14ac:dyDescent="0.2"/>
  <cols>
    <col min="1" max="1" width="5.25" style="1" bestFit="1" customWidth="1"/>
    <col min="2" max="2" width="8.625" style="1"/>
    <col min="3" max="3" width="7.5" style="1" bestFit="1" customWidth="1"/>
    <col min="4" max="4" width="17.5" style="1" customWidth="1"/>
    <col min="5" max="12" width="17.5" style="2" customWidth="1"/>
    <col min="13" max="14" width="8.625" style="2"/>
    <col min="15" max="15" width="9.25" style="2" bestFit="1" customWidth="1"/>
    <col min="16" max="16384" width="8.625" style="2"/>
  </cols>
  <sheetData>
    <row r="2" spans="1:15" ht="16.5" thickBot="1" x14ac:dyDescent="0.25"/>
    <row r="3" spans="1:15" ht="30.75" x14ac:dyDescent="0.2">
      <c r="D3" s="48" t="s">
        <v>73</v>
      </c>
      <c r="E3" s="49"/>
      <c r="F3" s="49"/>
      <c r="G3" s="49"/>
      <c r="H3" s="49"/>
      <c r="I3" s="49"/>
      <c r="J3" s="49"/>
      <c r="K3" s="49"/>
      <c r="L3" s="50"/>
    </row>
    <row r="4" spans="1:15" ht="81" x14ac:dyDescent="0.2">
      <c r="D4" s="9" t="s">
        <v>38</v>
      </c>
      <c r="E4" s="5" t="s">
        <v>27</v>
      </c>
      <c r="F4" s="5" t="s">
        <v>0</v>
      </c>
      <c r="G4" s="5" t="s">
        <v>39</v>
      </c>
      <c r="H4" s="14" t="s">
        <v>143</v>
      </c>
      <c r="I4" s="6" t="s">
        <v>71</v>
      </c>
      <c r="J4" s="6" t="s">
        <v>142</v>
      </c>
      <c r="K4" s="5" t="s">
        <v>1</v>
      </c>
      <c r="L4" s="10" t="s">
        <v>66</v>
      </c>
    </row>
    <row r="5" spans="1:15" ht="18.75" x14ac:dyDescent="0.2">
      <c r="A5" s="1">
        <v>10010</v>
      </c>
      <c r="D5" s="8">
        <v>1</v>
      </c>
      <c r="E5" s="15" t="s">
        <v>37</v>
      </c>
      <c r="F5" s="4" t="s">
        <v>2</v>
      </c>
      <c r="G5" s="31">
        <v>1000</v>
      </c>
      <c r="H5" s="32">
        <v>156</v>
      </c>
      <c r="I5" s="33"/>
      <c r="J5" s="33">
        <f>I5*H5</f>
        <v>0</v>
      </c>
      <c r="K5" s="34"/>
      <c r="L5" s="16"/>
      <c r="O5" s="11"/>
    </row>
    <row r="6" spans="1:15" ht="28.5" x14ac:dyDescent="0.2">
      <c r="D6" s="8">
        <v>2</v>
      </c>
      <c r="E6" s="15" t="s">
        <v>5</v>
      </c>
      <c r="F6" s="4" t="s">
        <v>2</v>
      </c>
      <c r="G6" s="31">
        <v>1000</v>
      </c>
      <c r="H6" s="32">
        <v>196</v>
      </c>
      <c r="I6" s="33"/>
      <c r="J6" s="33">
        <f t="shared" ref="J6:J67" si="0">I6*H6</f>
        <v>0</v>
      </c>
      <c r="K6" s="34"/>
      <c r="L6" s="16"/>
      <c r="O6" s="11"/>
    </row>
    <row r="7" spans="1:15" ht="18.75" x14ac:dyDescent="0.2">
      <c r="D7" s="8">
        <v>3</v>
      </c>
      <c r="E7" s="15" t="s">
        <v>56</v>
      </c>
      <c r="F7" s="4" t="s">
        <v>2</v>
      </c>
      <c r="G7" s="31">
        <v>1000</v>
      </c>
      <c r="H7" s="32">
        <v>120</v>
      </c>
      <c r="I7" s="33"/>
      <c r="J7" s="33">
        <f t="shared" si="0"/>
        <v>0</v>
      </c>
      <c r="K7" s="34"/>
      <c r="L7" s="16"/>
      <c r="O7" s="11"/>
    </row>
    <row r="8" spans="1:15" ht="18.75" x14ac:dyDescent="0.2">
      <c r="D8" s="8">
        <v>4</v>
      </c>
      <c r="E8" s="15" t="s">
        <v>34</v>
      </c>
      <c r="F8" s="4" t="s">
        <v>2</v>
      </c>
      <c r="G8" s="31">
        <v>1000</v>
      </c>
      <c r="H8" s="32">
        <v>1340</v>
      </c>
      <c r="I8" s="33"/>
      <c r="J8" s="33">
        <f t="shared" si="0"/>
        <v>0</v>
      </c>
      <c r="K8" s="34"/>
      <c r="L8" s="16"/>
      <c r="O8" s="11"/>
    </row>
    <row r="9" spans="1:15" ht="18.75" x14ac:dyDescent="0.2">
      <c r="D9" s="8">
        <v>5</v>
      </c>
      <c r="E9" s="15" t="s">
        <v>33</v>
      </c>
      <c r="F9" s="4" t="s">
        <v>2</v>
      </c>
      <c r="G9" s="31">
        <v>1000</v>
      </c>
      <c r="H9" s="32">
        <v>1340</v>
      </c>
      <c r="I9" s="33"/>
      <c r="J9" s="33">
        <f t="shared" si="0"/>
        <v>0</v>
      </c>
      <c r="K9" s="34"/>
      <c r="L9" s="16"/>
      <c r="O9" s="11"/>
    </row>
    <row r="10" spans="1:15" ht="18.75" x14ac:dyDescent="0.2">
      <c r="D10" s="8">
        <v>6</v>
      </c>
      <c r="E10" s="17" t="s">
        <v>139</v>
      </c>
      <c r="F10" s="7" t="s">
        <v>3</v>
      </c>
      <c r="G10" s="35">
        <v>250</v>
      </c>
      <c r="H10" s="36">
        <v>330</v>
      </c>
      <c r="I10" s="33"/>
      <c r="J10" s="33">
        <f t="shared" si="0"/>
        <v>0</v>
      </c>
      <c r="K10" s="34"/>
      <c r="L10" s="16"/>
      <c r="O10" s="11"/>
    </row>
    <row r="11" spans="1:15" ht="18.75" x14ac:dyDescent="0.2">
      <c r="D11" s="8">
        <v>7</v>
      </c>
      <c r="E11" s="15" t="s">
        <v>6</v>
      </c>
      <c r="F11" s="4" t="s">
        <v>2</v>
      </c>
      <c r="G11" s="31">
        <v>1000</v>
      </c>
      <c r="H11" s="32">
        <v>190</v>
      </c>
      <c r="I11" s="33"/>
      <c r="J11" s="33">
        <f t="shared" si="0"/>
        <v>0</v>
      </c>
      <c r="K11" s="34"/>
      <c r="L11" s="16"/>
      <c r="O11" s="11"/>
    </row>
    <row r="12" spans="1:15" ht="18.75" x14ac:dyDescent="0.2">
      <c r="D12" s="8">
        <v>8</v>
      </c>
      <c r="E12" s="15" t="s">
        <v>7</v>
      </c>
      <c r="F12" s="4" t="s">
        <v>2</v>
      </c>
      <c r="G12" s="31">
        <v>1000</v>
      </c>
      <c r="H12" s="32">
        <v>29700</v>
      </c>
      <c r="I12" s="33"/>
      <c r="J12" s="33">
        <f t="shared" si="0"/>
        <v>0</v>
      </c>
      <c r="K12" s="34"/>
      <c r="L12" s="16"/>
      <c r="O12" s="11"/>
    </row>
    <row r="13" spans="1:15" ht="18.75" x14ac:dyDescent="0.2">
      <c r="D13" s="8">
        <v>9</v>
      </c>
      <c r="E13" s="15" t="s">
        <v>52</v>
      </c>
      <c r="F13" s="4" t="s">
        <v>3</v>
      </c>
      <c r="G13" s="31">
        <v>50</v>
      </c>
      <c r="H13" s="32">
        <v>1500</v>
      </c>
      <c r="I13" s="33"/>
      <c r="J13" s="33">
        <f t="shared" si="0"/>
        <v>0</v>
      </c>
      <c r="K13" s="34"/>
      <c r="L13" s="16"/>
      <c r="O13" s="11"/>
    </row>
    <row r="14" spans="1:15" ht="18.75" x14ac:dyDescent="0.2">
      <c r="D14" s="8">
        <v>10</v>
      </c>
      <c r="E14" s="15" t="s">
        <v>36</v>
      </c>
      <c r="F14" s="4" t="s">
        <v>3</v>
      </c>
      <c r="G14" s="31">
        <v>500</v>
      </c>
      <c r="H14" s="32">
        <v>1900</v>
      </c>
      <c r="I14" s="33"/>
      <c r="J14" s="33">
        <f t="shared" si="0"/>
        <v>0</v>
      </c>
      <c r="K14" s="34"/>
      <c r="L14" s="16"/>
      <c r="O14" s="11"/>
    </row>
    <row r="15" spans="1:15" ht="47.25" x14ac:dyDescent="0.2">
      <c r="D15" s="8">
        <v>11</v>
      </c>
      <c r="E15" s="15" t="s">
        <v>8</v>
      </c>
      <c r="F15" s="4" t="s">
        <v>3</v>
      </c>
      <c r="G15" s="31">
        <v>500</v>
      </c>
      <c r="H15" s="32">
        <v>604000</v>
      </c>
      <c r="I15" s="46"/>
      <c r="J15" s="33">
        <f>K15*(1-I15)*H15</f>
        <v>2893160</v>
      </c>
      <c r="K15" s="34">
        <v>4.79</v>
      </c>
      <c r="L15" s="16" t="s">
        <v>144</v>
      </c>
      <c r="O15" s="11"/>
    </row>
    <row r="16" spans="1:15" ht="28.5" x14ac:dyDescent="0.2">
      <c r="D16" s="8">
        <v>12</v>
      </c>
      <c r="E16" s="15" t="s">
        <v>42</v>
      </c>
      <c r="F16" s="4" t="s">
        <v>3</v>
      </c>
      <c r="G16" s="31">
        <v>500</v>
      </c>
      <c r="H16" s="32">
        <v>11400</v>
      </c>
      <c r="I16" s="33"/>
      <c r="J16" s="33">
        <f t="shared" si="0"/>
        <v>0</v>
      </c>
      <c r="K16" s="34"/>
      <c r="L16" s="16"/>
      <c r="O16" s="11"/>
    </row>
    <row r="17" spans="4:15" ht="18.75" x14ac:dyDescent="0.2">
      <c r="D17" s="8">
        <v>13</v>
      </c>
      <c r="E17" s="15" t="s">
        <v>57</v>
      </c>
      <c r="F17" s="4" t="s">
        <v>3</v>
      </c>
      <c r="G17" s="31">
        <v>125</v>
      </c>
      <c r="H17" s="32">
        <v>14700</v>
      </c>
      <c r="I17" s="33"/>
      <c r="J17" s="33">
        <f t="shared" si="0"/>
        <v>0</v>
      </c>
      <c r="K17" s="34"/>
      <c r="L17" s="16"/>
      <c r="O17" s="11"/>
    </row>
    <row r="18" spans="4:15" ht="47.25" x14ac:dyDescent="0.2">
      <c r="D18" s="8">
        <v>14</v>
      </c>
      <c r="E18" s="15" t="s">
        <v>28</v>
      </c>
      <c r="F18" s="4" t="s">
        <v>3</v>
      </c>
      <c r="G18" s="31">
        <v>750</v>
      </c>
      <c r="H18" s="32">
        <v>550000</v>
      </c>
      <c r="I18" s="46"/>
      <c r="J18" s="33">
        <f>K18*(1-I18)*H18</f>
        <v>3272500</v>
      </c>
      <c r="K18" s="34">
        <v>5.95</v>
      </c>
      <c r="L18" s="16" t="s">
        <v>144</v>
      </c>
      <c r="O18" s="11"/>
    </row>
    <row r="19" spans="4:15" ht="18.75" x14ac:dyDescent="0.2">
      <c r="D19" s="8">
        <v>15</v>
      </c>
      <c r="E19" s="15" t="s">
        <v>64</v>
      </c>
      <c r="F19" s="4" t="s">
        <v>3</v>
      </c>
      <c r="G19" s="31">
        <v>750</v>
      </c>
      <c r="H19" s="32">
        <v>2000</v>
      </c>
      <c r="I19" s="33"/>
      <c r="J19" s="33">
        <f t="shared" si="0"/>
        <v>0</v>
      </c>
      <c r="K19" s="34"/>
      <c r="L19" s="16"/>
      <c r="O19" s="11"/>
    </row>
    <row r="20" spans="4:15" ht="18.75" x14ac:dyDescent="0.2">
      <c r="D20" s="8">
        <v>16</v>
      </c>
      <c r="E20" s="15" t="s">
        <v>59</v>
      </c>
      <c r="F20" s="4" t="s">
        <v>3</v>
      </c>
      <c r="G20" s="31">
        <v>750</v>
      </c>
      <c r="H20" s="32">
        <v>1</v>
      </c>
      <c r="I20" s="33"/>
      <c r="J20" s="33">
        <f t="shared" si="0"/>
        <v>0</v>
      </c>
      <c r="K20" s="34"/>
      <c r="L20" s="16"/>
      <c r="O20" s="11"/>
    </row>
    <row r="21" spans="4:15" ht="47.25" x14ac:dyDescent="0.2">
      <c r="D21" s="8">
        <v>17</v>
      </c>
      <c r="E21" s="15" t="s">
        <v>9</v>
      </c>
      <c r="F21" s="4" t="s">
        <v>3</v>
      </c>
      <c r="G21" s="31">
        <v>750</v>
      </c>
      <c r="H21" s="32">
        <v>640000</v>
      </c>
      <c r="I21" s="46"/>
      <c r="J21" s="33">
        <f>K21*(1-I21)*H21</f>
        <v>3443200</v>
      </c>
      <c r="K21" s="34">
        <v>5.38</v>
      </c>
      <c r="L21" s="16" t="s">
        <v>144</v>
      </c>
      <c r="O21" s="11"/>
    </row>
    <row r="22" spans="4:15" ht="18.75" x14ac:dyDescent="0.2">
      <c r="D22" s="8">
        <v>18</v>
      </c>
      <c r="E22" s="15" t="s">
        <v>62</v>
      </c>
      <c r="F22" s="4" t="s">
        <v>3</v>
      </c>
      <c r="G22" s="31">
        <v>125</v>
      </c>
      <c r="H22" s="32">
        <v>3800</v>
      </c>
      <c r="I22" s="33"/>
      <c r="J22" s="33">
        <f t="shared" si="0"/>
        <v>0</v>
      </c>
      <c r="K22" s="34"/>
      <c r="L22" s="16"/>
      <c r="O22" s="11"/>
    </row>
    <row r="23" spans="4:15" ht="18.75" x14ac:dyDescent="0.2">
      <c r="D23" s="8">
        <v>19</v>
      </c>
      <c r="E23" s="15" t="s">
        <v>10</v>
      </c>
      <c r="F23" s="4" t="s">
        <v>3</v>
      </c>
      <c r="G23" s="31">
        <v>750</v>
      </c>
      <c r="H23" s="32">
        <v>180000</v>
      </c>
      <c r="I23" s="33"/>
      <c r="J23" s="33">
        <f t="shared" si="0"/>
        <v>0</v>
      </c>
      <c r="K23" s="34"/>
      <c r="L23" s="16"/>
      <c r="O23" s="11"/>
    </row>
    <row r="24" spans="4:15" ht="47.25" x14ac:dyDescent="0.2">
      <c r="D24" s="8">
        <v>20</v>
      </c>
      <c r="E24" s="15" t="s">
        <v>24</v>
      </c>
      <c r="F24" s="4" t="s">
        <v>3</v>
      </c>
      <c r="G24" s="31">
        <v>750</v>
      </c>
      <c r="H24" s="32">
        <v>1</v>
      </c>
      <c r="I24" s="46"/>
      <c r="J24" s="33">
        <f>K24*(1-I24)*H24</f>
        <v>5.39</v>
      </c>
      <c r="K24" s="34">
        <v>5.39</v>
      </c>
      <c r="L24" s="16" t="s">
        <v>144</v>
      </c>
      <c r="O24" s="11"/>
    </row>
    <row r="25" spans="4:15" ht="47.25" x14ac:dyDescent="0.2">
      <c r="D25" s="8">
        <v>21</v>
      </c>
      <c r="E25" s="15" t="s">
        <v>61</v>
      </c>
      <c r="F25" s="4" t="s">
        <v>3</v>
      </c>
      <c r="G25" s="31">
        <v>500</v>
      </c>
      <c r="H25" s="32">
        <v>1</v>
      </c>
      <c r="I25" s="46"/>
      <c r="J25" s="33">
        <f>K25*(1-I25)*H25</f>
        <v>4.5</v>
      </c>
      <c r="K25" s="34">
        <v>4.5</v>
      </c>
      <c r="L25" s="16" t="s">
        <v>144</v>
      </c>
      <c r="O25" s="11"/>
    </row>
    <row r="26" spans="4:15" ht="18.75" x14ac:dyDescent="0.2">
      <c r="D26" s="8">
        <v>22</v>
      </c>
      <c r="E26" s="15" t="s">
        <v>31</v>
      </c>
      <c r="F26" s="4" t="s">
        <v>3</v>
      </c>
      <c r="G26" s="31">
        <v>400</v>
      </c>
      <c r="H26" s="32">
        <v>650</v>
      </c>
      <c r="I26" s="33"/>
      <c r="J26" s="33">
        <f t="shared" si="0"/>
        <v>0</v>
      </c>
      <c r="K26" s="34"/>
      <c r="L26" s="16"/>
      <c r="O26" s="11"/>
    </row>
    <row r="27" spans="4:15" ht="18.75" x14ac:dyDescent="0.2">
      <c r="D27" s="8">
        <v>23</v>
      </c>
      <c r="E27" s="15" t="s">
        <v>29</v>
      </c>
      <c r="F27" s="4" t="s">
        <v>3</v>
      </c>
      <c r="G27" s="31">
        <v>750</v>
      </c>
      <c r="H27" s="32">
        <v>37700</v>
      </c>
      <c r="I27" s="33"/>
      <c r="J27" s="33">
        <f t="shared" si="0"/>
        <v>0</v>
      </c>
      <c r="K27" s="34"/>
      <c r="L27" s="16"/>
      <c r="O27" s="11"/>
    </row>
    <row r="28" spans="4:15" ht="28.5" x14ac:dyDescent="0.2">
      <c r="D28" s="8">
        <v>24</v>
      </c>
      <c r="E28" s="15" t="s">
        <v>19</v>
      </c>
      <c r="F28" s="4" t="s">
        <v>3</v>
      </c>
      <c r="G28" s="31">
        <v>750</v>
      </c>
      <c r="H28" s="32">
        <v>18</v>
      </c>
      <c r="I28" s="33"/>
      <c r="J28" s="33">
        <f t="shared" si="0"/>
        <v>0</v>
      </c>
      <c r="K28" s="34"/>
      <c r="L28" s="16"/>
      <c r="O28" s="11"/>
    </row>
    <row r="29" spans="4:15" ht="28.5" x14ac:dyDescent="0.2">
      <c r="D29" s="8">
        <v>25</v>
      </c>
      <c r="E29" s="15" t="s">
        <v>20</v>
      </c>
      <c r="F29" s="4" t="s">
        <v>3</v>
      </c>
      <c r="G29" s="31">
        <v>750</v>
      </c>
      <c r="H29" s="32">
        <v>330</v>
      </c>
      <c r="I29" s="33"/>
      <c r="J29" s="33">
        <f t="shared" si="0"/>
        <v>0</v>
      </c>
      <c r="K29" s="34"/>
      <c r="L29" s="16"/>
      <c r="O29" s="11"/>
    </row>
    <row r="30" spans="4:15" ht="28.5" x14ac:dyDescent="0.2">
      <c r="D30" s="8">
        <v>26</v>
      </c>
      <c r="E30" s="15" t="s">
        <v>21</v>
      </c>
      <c r="F30" s="4" t="s">
        <v>3</v>
      </c>
      <c r="G30" s="31">
        <v>750</v>
      </c>
      <c r="H30" s="32">
        <v>6</v>
      </c>
      <c r="I30" s="33"/>
      <c r="J30" s="33">
        <f t="shared" si="0"/>
        <v>0</v>
      </c>
      <c r="K30" s="34"/>
      <c r="L30" s="16"/>
      <c r="O30" s="11"/>
    </row>
    <row r="31" spans="4:15" ht="18.75" x14ac:dyDescent="0.2">
      <c r="D31" s="8">
        <v>27</v>
      </c>
      <c r="E31" s="15" t="s">
        <v>65</v>
      </c>
      <c r="F31" s="4" t="s">
        <v>3</v>
      </c>
      <c r="G31" s="31">
        <v>50</v>
      </c>
      <c r="H31" s="32">
        <v>5200</v>
      </c>
      <c r="I31" s="33"/>
      <c r="J31" s="33">
        <f t="shared" si="0"/>
        <v>0</v>
      </c>
      <c r="K31" s="34"/>
      <c r="L31" s="16"/>
      <c r="O31" s="11"/>
    </row>
    <row r="32" spans="4:15" ht="18.75" x14ac:dyDescent="0.2">
      <c r="D32" s="8">
        <v>28</v>
      </c>
      <c r="E32" s="15" t="s">
        <v>11</v>
      </c>
      <c r="F32" s="4" t="s">
        <v>3</v>
      </c>
      <c r="G32" s="31">
        <v>125</v>
      </c>
      <c r="H32" s="32">
        <v>178000</v>
      </c>
      <c r="I32" s="33"/>
      <c r="J32" s="33">
        <f t="shared" si="0"/>
        <v>0</v>
      </c>
      <c r="K32" s="34"/>
      <c r="L32" s="16"/>
      <c r="O32" s="11"/>
    </row>
    <row r="33" spans="4:15" ht="28.5" x14ac:dyDescent="0.2">
      <c r="D33" s="8">
        <v>29</v>
      </c>
      <c r="E33" s="15" t="s">
        <v>12</v>
      </c>
      <c r="F33" s="4" t="s">
        <v>3</v>
      </c>
      <c r="G33" s="31">
        <v>75</v>
      </c>
      <c r="H33" s="32">
        <v>480</v>
      </c>
      <c r="I33" s="33"/>
      <c r="J33" s="33">
        <f t="shared" si="0"/>
        <v>0</v>
      </c>
      <c r="K33" s="34"/>
      <c r="L33" s="16"/>
      <c r="O33" s="11"/>
    </row>
    <row r="34" spans="4:15" ht="18.75" x14ac:dyDescent="0.2">
      <c r="D34" s="8">
        <v>30</v>
      </c>
      <c r="E34" s="15" t="s">
        <v>43</v>
      </c>
      <c r="F34" s="4" t="s">
        <v>3</v>
      </c>
      <c r="G34" s="31">
        <v>50</v>
      </c>
      <c r="H34" s="32">
        <v>101000</v>
      </c>
      <c r="I34" s="33"/>
      <c r="J34" s="33">
        <f t="shared" si="0"/>
        <v>0</v>
      </c>
      <c r="K34" s="34"/>
      <c r="L34" s="16"/>
      <c r="O34" s="11"/>
    </row>
    <row r="35" spans="4:15" ht="28.5" x14ac:dyDescent="0.2">
      <c r="D35" s="8">
        <v>31</v>
      </c>
      <c r="E35" s="15" t="s">
        <v>63</v>
      </c>
      <c r="F35" s="4" t="s">
        <v>3</v>
      </c>
      <c r="G35" s="31">
        <v>125</v>
      </c>
      <c r="H35" s="32">
        <v>17200</v>
      </c>
      <c r="I35" s="33"/>
      <c r="J35" s="33">
        <f t="shared" si="0"/>
        <v>0</v>
      </c>
      <c r="K35" s="34"/>
      <c r="L35" s="16"/>
      <c r="O35" s="11"/>
    </row>
    <row r="36" spans="4:15" ht="28.5" x14ac:dyDescent="0.2">
      <c r="D36" s="8">
        <v>32</v>
      </c>
      <c r="E36" s="15" t="s">
        <v>13</v>
      </c>
      <c r="F36" s="4" t="s">
        <v>3</v>
      </c>
      <c r="G36" s="31">
        <v>75</v>
      </c>
      <c r="H36" s="32">
        <v>210</v>
      </c>
      <c r="I36" s="33"/>
      <c r="J36" s="33">
        <f t="shared" si="0"/>
        <v>0</v>
      </c>
      <c r="K36" s="34"/>
      <c r="L36" s="16"/>
      <c r="O36" s="11"/>
    </row>
    <row r="37" spans="4:15" ht="28.5" x14ac:dyDescent="0.2">
      <c r="D37" s="8">
        <v>33</v>
      </c>
      <c r="E37" s="15" t="s">
        <v>58</v>
      </c>
      <c r="F37" s="4" t="s">
        <v>3</v>
      </c>
      <c r="G37" s="31">
        <v>75</v>
      </c>
      <c r="H37" s="32">
        <v>490</v>
      </c>
      <c r="I37" s="33"/>
      <c r="J37" s="33">
        <f t="shared" si="0"/>
        <v>0</v>
      </c>
      <c r="K37" s="34"/>
      <c r="L37" s="16"/>
      <c r="O37" s="11"/>
    </row>
    <row r="38" spans="4:15" ht="28.5" x14ac:dyDescent="0.2">
      <c r="D38" s="8">
        <v>34</v>
      </c>
      <c r="E38" s="15" t="s">
        <v>60</v>
      </c>
      <c r="F38" s="4" t="s">
        <v>3</v>
      </c>
      <c r="G38" s="31">
        <v>75</v>
      </c>
      <c r="H38" s="32">
        <v>120</v>
      </c>
      <c r="I38" s="33"/>
      <c r="J38" s="33">
        <f t="shared" si="0"/>
        <v>0</v>
      </c>
      <c r="K38" s="34"/>
      <c r="L38" s="16"/>
      <c r="O38" s="11"/>
    </row>
    <row r="39" spans="4:15" ht="18.75" x14ac:dyDescent="0.2">
      <c r="D39" s="8">
        <v>35</v>
      </c>
      <c r="E39" s="15" t="s">
        <v>14</v>
      </c>
      <c r="F39" s="4" t="s">
        <v>3</v>
      </c>
      <c r="G39" s="31">
        <v>75</v>
      </c>
      <c r="H39" s="32">
        <v>740000</v>
      </c>
      <c r="I39" s="33"/>
      <c r="J39" s="33">
        <f t="shared" si="0"/>
        <v>0</v>
      </c>
      <c r="K39" s="34"/>
      <c r="L39" s="16"/>
      <c r="O39" s="11"/>
    </row>
    <row r="40" spans="4:15" ht="18.75" x14ac:dyDescent="0.2">
      <c r="D40" s="8">
        <v>36</v>
      </c>
      <c r="E40" s="15" t="s">
        <v>46</v>
      </c>
      <c r="F40" s="4" t="s">
        <v>3</v>
      </c>
      <c r="G40" s="31">
        <v>75</v>
      </c>
      <c r="H40" s="32">
        <v>92000</v>
      </c>
      <c r="I40" s="33"/>
      <c r="J40" s="33">
        <f t="shared" si="0"/>
        <v>0</v>
      </c>
      <c r="K40" s="34"/>
      <c r="L40" s="16"/>
      <c r="O40" s="11"/>
    </row>
    <row r="41" spans="4:15" ht="28.5" x14ac:dyDescent="0.2">
      <c r="D41" s="8">
        <v>37</v>
      </c>
      <c r="E41" s="15" t="s">
        <v>54</v>
      </c>
      <c r="F41" s="4" t="s">
        <v>3</v>
      </c>
      <c r="G41" s="31">
        <v>50</v>
      </c>
      <c r="H41" s="32">
        <v>42000</v>
      </c>
      <c r="I41" s="33"/>
      <c r="J41" s="33">
        <f t="shared" si="0"/>
        <v>0</v>
      </c>
      <c r="K41" s="34"/>
      <c r="L41" s="16"/>
      <c r="O41" s="11"/>
    </row>
    <row r="42" spans="4:15" ht="28.5" x14ac:dyDescent="0.2">
      <c r="D42" s="8">
        <v>38</v>
      </c>
      <c r="E42" s="15" t="s">
        <v>15</v>
      </c>
      <c r="F42" s="4" t="s">
        <v>3</v>
      </c>
      <c r="G42" s="31">
        <v>50</v>
      </c>
      <c r="H42" s="32">
        <v>1800</v>
      </c>
      <c r="I42" s="33"/>
      <c r="J42" s="33">
        <f t="shared" si="0"/>
        <v>0</v>
      </c>
      <c r="K42" s="34"/>
      <c r="L42" s="16"/>
      <c r="O42" s="11"/>
    </row>
    <row r="43" spans="4:15" ht="28.5" x14ac:dyDescent="0.2">
      <c r="D43" s="8">
        <v>39</v>
      </c>
      <c r="E43" s="15" t="s">
        <v>16</v>
      </c>
      <c r="F43" s="4" t="s">
        <v>3</v>
      </c>
      <c r="G43" s="31">
        <v>125</v>
      </c>
      <c r="H43" s="32">
        <v>22400</v>
      </c>
      <c r="I43" s="33"/>
      <c r="J43" s="33">
        <f t="shared" si="0"/>
        <v>0</v>
      </c>
      <c r="K43" s="34"/>
      <c r="L43" s="16"/>
      <c r="O43" s="11"/>
    </row>
    <row r="44" spans="4:15" ht="18.75" x14ac:dyDescent="0.2">
      <c r="D44" s="8">
        <v>40</v>
      </c>
      <c r="E44" s="15" t="s">
        <v>45</v>
      </c>
      <c r="F44" s="4" t="s">
        <v>3</v>
      </c>
      <c r="G44" s="31">
        <v>75</v>
      </c>
      <c r="H44" s="32">
        <v>16200</v>
      </c>
      <c r="I44" s="33"/>
      <c r="J44" s="33">
        <f t="shared" si="0"/>
        <v>0</v>
      </c>
      <c r="K44" s="34"/>
      <c r="L44" s="16"/>
      <c r="O44" s="11"/>
    </row>
    <row r="45" spans="4:15" ht="28.5" x14ac:dyDescent="0.2">
      <c r="D45" s="8">
        <v>41</v>
      </c>
      <c r="E45" s="15" t="s">
        <v>17</v>
      </c>
      <c r="F45" s="4" t="s">
        <v>3</v>
      </c>
      <c r="G45" s="31">
        <v>60</v>
      </c>
      <c r="H45" s="32">
        <v>2600</v>
      </c>
      <c r="I45" s="33"/>
      <c r="J45" s="33">
        <f t="shared" si="0"/>
        <v>0</v>
      </c>
      <c r="K45" s="34"/>
      <c r="L45" s="16"/>
      <c r="O45" s="11"/>
    </row>
    <row r="46" spans="4:15" ht="28.5" x14ac:dyDescent="0.2">
      <c r="D46" s="8">
        <v>42</v>
      </c>
      <c r="E46" s="15" t="s">
        <v>18</v>
      </c>
      <c r="F46" s="4" t="s">
        <v>3</v>
      </c>
      <c r="G46" s="31">
        <v>100</v>
      </c>
      <c r="H46" s="32">
        <v>59000</v>
      </c>
      <c r="I46" s="33"/>
      <c r="J46" s="33">
        <f t="shared" si="0"/>
        <v>0</v>
      </c>
      <c r="K46" s="34"/>
      <c r="L46" s="16"/>
      <c r="O46" s="11"/>
    </row>
    <row r="47" spans="4:15" ht="18.75" x14ac:dyDescent="0.2">
      <c r="D47" s="8">
        <v>43</v>
      </c>
      <c r="E47" s="15" t="s">
        <v>140</v>
      </c>
      <c r="F47" s="4" t="s">
        <v>72</v>
      </c>
      <c r="G47" s="31" t="s">
        <v>141</v>
      </c>
      <c r="H47" s="32">
        <v>2550</v>
      </c>
      <c r="I47" s="33"/>
      <c r="J47" s="33">
        <f t="shared" si="0"/>
        <v>0</v>
      </c>
      <c r="K47" s="34"/>
      <c r="L47" s="16"/>
      <c r="O47" s="11"/>
    </row>
    <row r="48" spans="4:15" ht="18.75" x14ac:dyDescent="0.2">
      <c r="D48" s="8">
        <v>44</v>
      </c>
      <c r="E48" s="15" t="s">
        <v>69</v>
      </c>
      <c r="F48" s="4" t="s">
        <v>72</v>
      </c>
      <c r="G48" s="31" t="s">
        <v>70</v>
      </c>
      <c r="H48" s="32">
        <v>175000</v>
      </c>
      <c r="I48" s="33"/>
      <c r="J48" s="33">
        <f t="shared" si="0"/>
        <v>0</v>
      </c>
      <c r="K48" s="34"/>
      <c r="L48" s="16"/>
      <c r="O48" s="11"/>
    </row>
    <row r="49" spans="4:15" ht="18.75" x14ac:dyDescent="0.2">
      <c r="D49" s="8">
        <v>45</v>
      </c>
      <c r="E49" s="15" t="s">
        <v>50</v>
      </c>
      <c r="F49" s="4" t="s">
        <v>3</v>
      </c>
      <c r="G49" s="31">
        <v>120</v>
      </c>
      <c r="H49" s="32">
        <v>2700</v>
      </c>
      <c r="I49" s="33"/>
      <c r="J49" s="33">
        <f t="shared" si="0"/>
        <v>0</v>
      </c>
      <c r="K49" s="34"/>
      <c r="L49" s="16"/>
      <c r="O49" s="11"/>
    </row>
    <row r="50" spans="4:15" ht="18.75" x14ac:dyDescent="0.2">
      <c r="D50" s="8">
        <v>46</v>
      </c>
      <c r="E50" s="15" t="s">
        <v>35</v>
      </c>
      <c r="F50" s="4" t="s">
        <v>3</v>
      </c>
      <c r="G50" s="31">
        <v>120</v>
      </c>
      <c r="H50" s="32">
        <v>2600</v>
      </c>
      <c r="I50" s="33"/>
      <c r="J50" s="33">
        <f t="shared" si="0"/>
        <v>0</v>
      </c>
      <c r="K50" s="34"/>
      <c r="L50" s="16"/>
      <c r="O50" s="11"/>
    </row>
    <row r="51" spans="4:15" ht="28.5" x14ac:dyDescent="0.2">
      <c r="D51" s="8">
        <v>47</v>
      </c>
      <c r="E51" s="15" t="s">
        <v>47</v>
      </c>
      <c r="F51" s="4" t="s">
        <v>3</v>
      </c>
      <c r="G51" s="31">
        <v>120</v>
      </c>
      <c r="H51" s="32">
        <v>5200</v>
      </c>
      <c r="I51" s="33"/>
      <c r="J51" s="33">
        <f t="shared" si="0"/>
        <v>0</v>
      </c>
      <c r="K51" s="34"/>
      <c r="L51" s="16"/>
      <c r="O51" s="11"/>
    </row>
    <row r="52" spans="4:15" ht="18.75" x14ac:dyDescent="0.2">
      <c r="D52" s="8">
        <v>48</v>
      </c>
      <c r="E52" s="15" t="s">
        <v>55</v>
      </c>
      <c r="F52" s="4" t="s">
        <v>3</v>
      </c>
      <c r="G52" s="31">
        <v>400</v>
      </c>
      <c r="H52" s="32">
        <v>600</v>
      </c>
      <c r="I52" s="33"/>
      <c r="J52" s="33">
        <f t="shared" si="0"/>
        <v>0</v>
      </c>
      <c r="K52" s="34"/>
      <c r="L52" s="16"/>
      <c r="O52" s="11"/>
    </row>
    <row r="53" spans="4:15" ht="18.75" x14ac:dyDescent="0.2">
      <c r="D53" s="8">
        <v>49</v>
      </c>
      <c r="E53" s="15" t="s">
        <v>53</v>
      </c>
      <c r="F53" s="4" t="s">
        <v>3</v>
      </c>
      <c r="G53" s="31">
        <v>400</v>
      </c>
      <c r="H53" s="32">
        <v>2400</v>
      </c>
      <c r="I53" s="33"/>
      <c r="J53" s="33">
        <f t="shared" si="0"/>
        <v>0</v>
      </c>
      <c r="K53" s="34"/>
      <c r="L53" s="16"/>
      <c r="O53" s="11"/>
    </row>
    <row r="54" spans="4:15" ht="18.75" x14ac:dyDescent="0.2">
      <c r="D54" s="8">
        <v>50</v>
      </c>
      <c r="E54" s="15" t="s">
        <v>40</v>
      </c>
      <c r="F54" s="4" t="s">
        <v>2</v>
      </c>
      <c r="G54" s="31">
        <v>20000</v>
      </c>
      <c r="H54" s="32">
        <v>18000</v>
      </c>
      <c r="I54" s="33"/>
      <c r="J54" s="33">
        <f t="shared" si="0"/>
        <v>0</v>
      </c>
      <c r="K54" s="34"/>
      <c r="L54" s="16"/>
      <c r="O54" s="11"/>
    </row>
    <row r="55" spans="4:15" ht="31.5" x14ac:dyDescent="0.2">
      <c r="D55" s="8">
        <v>51</v>
      </c>
      <c r="E55" s="15" t="s">
        <v>22</v>
      </c>
      <c r="F55" s="4" t="s">
        <v>26</v>
      </c>
      <c r="G55" s="31">
        <v>500</v>
      </c>
      <c r="H55" s="32">
        <v>1115000</v>
      </c>
      <c r="I55" s="33"/>
      <c r="J55" s="33">
        <f t="shared" si="0"/>
        <v>0</v>
      </c>
      <c r="K55" s="34"/>
      <c r="L55" s="16"/>
      <c r="O55" s="11"/>
    </row>
    <row r="56" spans="4:15" ht="31.5" x14ac:dyDescent="0.2">
      <c r="D56" s="8">
        <v>52</v>
      </c>
      <c r="E56" s="15" t="s">
        <v>23</v>
      </c>
      <c r="F56" s="4" t="s">
        <v>26</v>
      </c>
      <c r="G56" s="31">
        <v>500</v>
      </c>
      <c r="H56" s="32">
        <v>21500</v>
      </c>
      <c r="I56" s="33"/>
      <c r="J56" s="33">
        <f t="shared" si="0"/>
        <v>0</v>
      </c>
      <c r="K56" s="34"/>
      <c r="L56" s="16"/>
      <c r="O56" s="11"/>
    </row>
    <row r="57" spans="4:15" ht="18.75" x14ac:dyDescent="0.2">
      <c r="D57" s="8">
        <v>53</v>
      </c>
      <c r="E57" s="15" t="s">
        <v>48</v>
      </c>
      <c r="F57" s="4" t="s">
        <v>3</v>
      </c>
      <c r="G57" s="31">
        <v>400</v>
      </c>
      <c r="H57" s="32">
        <v>2100</v>
      </c>
      <c r="I57" s="33"/>
      <c r="J57" s="33">
        <f t="shared" si="0"/>
        <v>0</v>
      </c>
      <c r="K57" s="34"/>
      <c r="L57" s="16"/>
      <c r="O57" s="11"/>
    </row>
    <row r="58" spans="4:15" ht="18.75" x14ac:dyDescent="0.2">
      <c r="D58" s="8">
        <v>54</v>
      </c>
      <c r="E58" s="15" t="s">
        <v>49</v>
      </c>
      <c r="F58" s="4" t="s">
        <v>3</v>
      </c>
      <c r="G58" s="31">
        <v>400</v>
      </c>
      <c r="H58" s="32">
        <v>2000</v>
      </c>
      <c r="I58" s="33"/>
      <c r="J58" s="33">
        <f t="shared" si="0"/>
        <v>0</v>
      </c>
      <c r="K58" s="34"/>
      <c r="L58" s="16"/>
      <c r="O58" s="11"/>
    </row>
    <row r="59" spans="4:15" ht="28.5" x14ac:dyDescent="0.2">
      <c r="D59" s="8">
        <v>55</v>
      </c>
      <c r="E59" s="15" t="s">
        <v>67</v>
      </c>
      <c r="F59" s="4" t="s">
        <v>2</v>
      </c>
      <c r="G59" s="31">
        <v>1000</v>
      </c>
      <c r="H59" s="32">
        <v>1</v>
      </c>
      <c r="I59" s="33"/>
      <c r="J59" s="33">
        <f t="shared" si="0"/>
        <v>0</v>
      </c>
      <c r="K59" s="34"/>
      <c r="L59" s="16"/>
      <c r="O59" s="11"/>
    </row>
    <row r="60" spans="4:15" ht="18.75" x14ac:dyDescent="0.2">
      <c r="D60" s="8">
        <v>56</v>
      </c>
      <c r="E60" s="15" t="s">
        <v>25</v>
      </c>
      <c r="F60" s="4" t="s">
        <v>2</v>
      </c>
      <c r="G60" s="31">
        <v>1000</v>
      </c>
      <c r="H60" s="32">
        <v>1</v>
      </c>
      <c r="I60" s="33"/>
      <c r="J60" s="33">
        <f t="shared" si="0"/>
        <v>0</v>
      </c>
      <c r="K60" s="34"/>
      <c r="L60" s="16"/>
      <c r="O60" s="11"/>
    </row>
    <row r="61" spans="4:15" ht="18.75" x14ac:dyDescent="0.2">
      <c r="D61" s="8">
        <v>57</v>
      </c>
      <c r="E61" s="15" t="s">
        <v>51</v>
      </c>
      <c r="F61" s="4" t="s">
        <v>3</v>
      </c>
      <c r="G61" s="31">
        <v>500</v>
      </c>
      <c r="H61" s="32">
        <v>1800</v>
      </c>
      <c r="I61" s="33"/>
      <c r="J61" s="33">
        <f t="shared" si="0"/>
        <v>0</v>
      </c>
      <c r="K61" s="34"/>
      <c r="L61" s="16"/>
      <c r="O61" s="11"/>
    </row>
    <row r="62" spans="4:15" ht="18.75" x14ac:dyDescent="0.2">
      <c r="D62" s="8">
        <v>58</v>
      </c>
      <c r="E62" s="15" t="s">
        <v>41</v>
      </c>
      <c r="F62" s="4" t="s">
        <v>3</v>
      </c>
      <c r="G62" s="31">
        <v>500</v>
      </c>
      <c r="H62" s="32">
        <v>5300</v>
      </c>
      <c r="I62" s="33"/>
      <c r="J62" s="33">
        <f t="shared" si="0"/>
        <v>0</v>
      </c>
      <c r="K62" s="34"/>
      <c r="L62" s="16"/>
      <c r="O62" s="11"/>
    </row>
    <row r="63" spans="4:15" ht="18.75" x14ac:dyDescent="0.2">
      <c r="D63" s="8">
        <v>59</v>
      </c>
      <c r="E63" s="15" t="s">
        <v>30</v>
      </c>
      <c r="F63" s="4" t="s">
        <v>2</v>
      </c>
      <c r="G63" s="31">
        <v>1000</v>
      </c>
      <c r="H63" s="32">
        <v>7400</v>
      </c>
      <c r="I63" s="33"/>
      <c r="J63" s="33">
        <f t="shared" si="0"/>
        <v>0</v>
      </c>
      <c r="K63" s="34"/>
      <c r="L63" s="16"/>
      <c r="O63" s="11"/>
    </row>
    <row r="64" spans="4:15" ht="18.75" x14ac:dyDescent="0.2">
      <c r="D64" s="8">
        <v>60</v>
      </c>
      <c r="E64" s="15" t="s">
        <v>80</v>
      </c>
      <c r="F64" s="4" t="s">
        <v>2</v>
      </c>
      <c r="G64" s="31">
        <v>1000</v>
      </c>
      <c r="H64" s="32">
        <v>70</v>
      </c>
      <c r="I64" s="33"/>
      <c r="J64" s="33">
        <f t="shared" si="0"/>
        <v>0</v>
      </c>
      <c r="K64" s="34"/>
      <c r="L64" s="16"/>
      <c r="O64" s="11"/>
    </row>
    <row r="65" spans="4:15" ht="18.75" x14ac:dyDescent="0.2">
      <c r="D65" s="8">
        <v>61</v>
      </c>
      <c r="E65" s="15" t="s">
        <v>68</v>
      </c>
      <c r="F65" s="4" t="s">
        <v>2</v>
      </c>
      <c r="G65" s="31">
        <v>1000</v>
      </c>
      <c r="H65" s="32">
        <v>1000</v>
      </c>
      <c r="I65" s="33"/>
      <c r="J65" s="33">
        <f t="shared" si="0"/>
        <v>0</v>
      </c>
      <c r="K65" s="34"/>
      <c r="L65" s="16"/>
      <c r="O65" s="11"/>
    </row>
    <row r="66" spans="4:15" ht="18.75" x14ac:dyDescent="0.2">
      <c r="D66" s="8">
        <v>62</v>
      </c>
      <c r="E66" s="15" t="s">
        <v>44</v>
      </c>
      <c r="F66" s="4" t="s">
        <v>2</v>
      </c>
      <c r="G66" s="31">
        <v>1000</v>
      </c>
      <c r="H66" s="32">
        <v>2200</v>
      </c>
      <c r="I66" s="33"/>
      <c r="J66" s="33">
        <f t="shared" si="0"/>
        <v>0</v>
      </c>
      <c r="K66" s="34"/>
      <c r="L66" s="16"/>
    </row>
    <row r="67" spans="4:15" ht="19.5" thickBot="1" x14ac:dyDescent="0.25">
      <c r="D67" s="13">
        <v>63</v>
      </c>
      <c r="E67" s="18" t="s">
        <v>32</v>
      </c>
      <c r="F67" s="12" t="s">
        <v>2</v>
      </c>
      <c r="G67" s="37">
        <v>1000</v>
      </c>
      <c r="H67" s="38">
        <v>1160</v>
      </c>
      <c r="I67" s="39"/>
      <c r="J67" s="39">
        <f t="shared" si="0"/>
        <v>0</v>
      </c>
      <c r="K67" s="40"/>
      <c r="L67" s="41"/>
    </row>
    <row r="68" spans="4:15" ht="21" thickBot="1" x14ac:dyDescent="0.25">
      <c r="D68" s="51" t="s">
        <v>4</v>
      </c>
      <c r="E68" s="52"/>
      <c r="F68" s="52"/>
      <c r="G68" s="23"/>
      <c r="H68" s="42"/>
      <c r="I68" s="43"/>
      <c r="J68" s="44">
        <f>SUM(J5:J67)</f>
        <v>9608869.8900000006</v>
      </c>
      <c r="K68" s="43"/>
      <c r="L68" s="45"/>
      <c r="O68" s="11"/>
    </row>
  </sheetData>
  <sheetProtection algorithmName="SHA-512" hashValue="79+jXW7JF1DU3IZRilibNwA21R2hO4VMp0n6kKq2tQ8MgvsIUeR0yQBL3iWtE4fbAdbZT4405dJScWu0CFF1pw==" saltValue="AO4azh6cFg5sRAvX4zOxLA==" spinCount="100000" sheet="1" formatCells="0"/>
  <protectedRanges>
    <protectedRange sqref="I5:I67" name="טווח1"/>
  </protectedRanges>
  <mergeCells count="2">
    <mergeCell ref="D3:L3"/>
    <mergeCell ref="D68:F68"/>
  </mergeCells>
  <dataValidations count="2">
    <dataValidation type="custom" showInputMessage="1" showErrorMessage="1" sqref="J68" xr:uid="{38A00391-74F1-43D2-B416-C132D8D2A582}">
      <formula1>IF(ISBLANK(L68),J68&gt;=0,AND(J68&gt;=0,J68&lt;=L68))</formula1>
    </dataValidation>
    <dataValidation type="custom" allowBlank="1" showInputMessage="1" showErrorMessage="1" error="מחיר גבוה  ממחיר פיקוח" sqref="I24:I25 I18 I21 I15" xr:uid="{9097159E-617B-4E1B-8BE7-8BB68922DC56}">
      <formula1>I15&gt;=0</formula1>
    </dataValidation>
  </dataValidations>
  <printOptions horizontalCentered="1"/>
  <pageMargins left="0.11811023622047245" right="0.11811023622047245" top="0.74803149606299213" bottom="0.74803149606299213" header="0.31496062992125984" footer="0.31496062992125984"/>
  <pageSetup paperSize="9" scale="80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K69"/>
  <sheetViews>
    <sheetView rightToLeft="1" tabSelected="1" workbookViewId="0">
      <selection activeCell="E6" sqref="E6"/>
    </sheetView>
  </sheetViews>
  <sheetFormatPr defaultColWidth="10.875" defaultRowHeight="15.75" x14ac:dyDescent="0.2"/>
  <cols>
    <col min="2" max="2" width="8.625" style="1"/>
    <col min="3" max="3" width="4.875" bestFit="1" customWidth="1"/>
    <col min="4" max="4" width="31.375" bestFit="1" customWidth="1"/>
    <col min="5" max="5" width="9.5" bestFit="1" customWidth="1"/>
    <col min="6" max="6" width="9.875" bestFit="1" customWidth="1"/>
    <col min="7" max="7" width="10.625" bestFit="1" customWidth="1"/>
    <col min="8" max="8" width="10.125" bestFit="1" customWidth="1"/>
    <col min="9" max="9" width="13" bestFit="1" customWidth="1"/>
    <col min="10" max="10" width="12" customWidth="1"/>
    <col min="11" max="11" width="9.875" bestFit="1" customWidth="1"/>
  </cols>
  <sheetData>
    <row r="1" spans="3:11" ht="16.5" thickBot="1" x14ac:dyDescent="0.25"/>
    <row r="2" spans="3:11" ht="30.75" x14ac:dyDescent="0.2">
      <c r="C2" s="53" t="s">
        <v>74</v>
      </c>
      <c r="D2" s="54"/>
      <c r="E2" s="54"/>
      <c r="F2" s="54"/>
      <c r="G2" s="54"/>
      <c r="H2" s="54"/>
      <c r="I2" s="54"/>
      <c r="J2" s="54"/>
      <c r="K2" s="55"/>
    </row>
    <row r="3" spans="3:11" ht="150" x14ac:dyDescent="0.2">
      <c r="C3" s="9" t="s">
        <v>38</v>
      </c>
      <c r="D3" s="5" t="s">
        <v>75</v>
      </c>
      <c r="E3" s="5" t="s">
        <v>0</v>
      </c>
      <c r="F3" s="5" t="s">
        <v>39</v>
      </c>
      <c r="G3" s="14" t="s">
        <v>143</v>
      </c>
      <c r="H3" s="6" t="s">
        <v>71</v>
      </c>
      <c r="I3" s="6" t="s">
        <v>142</v>
      </c>
      <c r="J3" s="5" t="s">
        <v>1</v>
      </c>
      <c r="K3" s="10" t="s">
        <v>66</v>
      </c>
    </row>
    <row r="4" spans="3:11" ht="42.75" x14ac:dyDescent="0.2">
      <c r="C4" s="8">
        <v>1</v>
      </c>
      <c r="D4" s="24" t="s">
        <v>86</v>
      </c>
      <c r="E4" s="24" t="s">
        <v>26</v>
      </c>
      <c r="F4" s="25">
        <v>500</v>
      </c>
      <c r="G4" s="26">
        <v>420</v>
      </c>
      <c r="H4" s="20"/>
      <c r="I4" s="21">
        <f>G4*H4</f>
        <v>0</v>
      </c>
      <c r="J4" s="21"/>
      <c r="K4" s="22"/>
    </row>
    <row r="5" spans="3:11" ht="42.75" x14ac:dyDescent="0.2">
      <c r="C5" s="8">
        <v>2</v>
      </c>
      <c r="D5" s="24" t="s">
        <v>87</v>
      </c>
      <c r="E5" s="24" t="s">
        <v>88</v>
      </c>
      <c r="F5" s="25">
        <v>450</v>
      </c>
      <c r="G5" s="26">
        <v>796</v>
      </c>
      <c r="H5" s="20"/>
      <c r="I5" s="21">
        <f t="shared" ref="I5:I68" si="0">G5*H5</f>
        <v>0</v>
      </c>
      <c r="J5" s="21"/>
      <c r="K5" s="22"/>
    </row>
    <row r="6" spans="3:11" ht="18.75" x14ac:dyDescent="0.2">
      <c r="C6" s="8">
        <v>3</v>
      </c>
      <c r="D6" s="24" t="s">
        <v>37</v>
      </c>
      <c r="E6" s="3" t="s">
        <v>2</v>
      </c>
      <c r="F6" s="25">
        <v>1000</v>
      </c>
      <c r="G6" s="26">
        <v>32</v>
      </c>
      <c r="H6" s="20"/>
      <c r="I6" s="21">
        <f t="shared" si="0"/>
        <v>0</v>
      </c>
      <c r="J6" s="21"/>
      <c r="K6" s="22"/>
    </row>
    <row r="7" spans="3:11" ht="18.75" x14ac:dyDescent="0.2">
      <c r="C7" s="8">
        <v>4</v>
      </c>
      <c r="D7" s="24" t="s">
        <v>85</v>
      </c>
      <c r="E7" s="3" t="s">
        <v>2</v>
      </c>
      <c r="F7" s="25">
        <v>1000</v>
      </c>
      <c r="G7" s="26">
        <v>42</v>
      </c>
      <c r="H7" s="20"/>
      <c r="I7" s="21">
        <f t="shared" si="0"/>
        <v>0</v>
      </c>
      <c r="J7" s="21"/>
      <c r="K7" s="22"/>
    </row>
    <row r="8" spans="3:11" ht="18.75" x14ac:dyDescent="0.2">
      <c r="C8" s="8">
        <v>5</v>
      </c>
      <c r="D8" s="24" t="s">
        <v>89</v>
      </c>
      <c r="E8" s="3" t="s">
        <v>2</v>
      </c>
      <c r="F8" s="25">
        <v>1000</v>
      </c>
      <c r="G8" s="26">
        <v>46</v>
      </c>
      <c r="H8" s="20"/>
      <c r="I8" s="21">
        <f t="shared" si="0"/>
        <v>0</v>
      </c>
      <c r="J8" s="21"/>
      <c r="K8" s="22"/>
    </row>
    <row r="9" spans="3:11" ht="18.75" x14ac:dyDescent="0.2">
      <c r="C9" s="8">
        <v>6</v>
      </c>
      <c r="D9" s="24" t="s">
        <v>90</v>
      </c>
      <c r="E9" s="3" t="s">
        <v>2</v>
      </c>
      <c r="F9" s="25">
        <v>1000</v>
      </c>
      <c r="G9" s="26">
        <v>202</v>
      </c>
      <c r="H9" s="20"/>
      <c r="I9" s="21">
        <f t="shared" si="0"/>
        <v>0</v>
      </c>
      <c r="J9" s="21"/>
      <c r="K9" s="22"/>
    </row>
    <row r="10" spans="3:11" ht="18.75" x14ac:dyDescent="0.2">
      <c r="C10" s="8">
        <v>7</v>
      </c>
      <c r="D10" s="24" t="s">
        <v>91</v>
      </c>
      <c r="E10" s="3" t="s">
        <v>2</v>
      </c>
      <c r="F10" s="25">
        <v>1000</v>
      </c>
      <c r="G10" s="26">
        <v>1068</v>
      </c>
      <c r="H10" s="20"/>
      <c r="I10" s="21">
        <f t="shared" si="0"/>
        <v>0</v>
      </c>
      <c r="J10" s="21"/>
      <c r="K10" s="22"/>
    </row>
    <row r="11" spans="3:11" ht="18.75" x14ac:dyDescent="0.2">
      <c r="C11" s="8">
        <v>8</v>
      </c>
      <c r="D11" s="24" t="s">
        <v>92</v>
      </c>
      <c r="E11" s="3" t="s">
        <v>2</v>
      </c>
      <c r="F11" s="25">
        <v>1000</v>
      </c>
      <c r="G11" s="26">
        <v>26</v>
      </c>
      <c r="H11" s="20"/>
      <c r="I11" s="21">
        <f t="shared" si="0"/>
        <v>0</v>
      </c>
      <c r="J11" s="21"/>
      <c r="K11" s="22"/>
    </row>
    <row r="12" spans="3:11" ht="18.75" x14ac:dyDescent="0.2">
      <c r="C12" s="8">
        <v>9</v>
      </c>
      <c r="D12" s="24" t="s">
        <v>93</v>
      </c>
      <c r="E12" s="3" t="s">
        <v>2</v>
      </c>
      <c r="F12" s="25">
        <v>1000</v>
      </c>
      <c r="G12" s="26">
        <v>326</v>
      </c>
      <c r="H12" s="20"/>
      <c r="I12" s="21">
        <f t="shared" si="0"/>
        <v>0</v>
      </c>
      <c r="J12" s="21"/>
      <c r="K12" s="22"/>
    </row>
    <row r="13" spans="3:11" ht="18.75" x14ac:dyDescent="0.2">
      <c r="C13" s="8">
        <v>10</v>
      </c>
      <c r="D13" s="24" t="s">
        <v>94</v>
      </c>
      <c r="E13" s="3" t="s">
        <v>2</v>
      </c>
      <c r="F13" s="25">
        <v>1000</v>
      </c>
      <c r="G13" s="26">
        <v>516</v>
      </c>
      <c r="H13" s="20"/>
      <c r="I13" s="21">
        <f t="shared" si="0"/>
        <v>0</v>
      </c>
      <c r="J13" s="21"/>
      <c r="K13" s="22"/>
    </row>
    <row r="14" spans="3:11" ht="18.75" x14ac:dyDescent="0.2">
      <c r="C14" s="8">
        <v>11</v>
      </c>
      <c r="D14" s="24" t="s">
        <v>95</v>
      </c>
      <c r="E14" s="3" t="s">
        <v>2</v>
      </c>
      <c r="F14" s="25">
        <v>1000</v>
      </c>
      <c r="G14" s="26">
        <v>250</v>
      </c>
      <c r="H14" s="20"/>
      <c r="I14" s="21">
        <f t="shared" si="0"/>
        <v>0</v>
      </c>
      <c r="J14" s="21"/>
      <c r="K14" s="22"/>
    </row>
    <row r="15" spans="3:11" ht="18.75" x14ac:dyDescent="0.2">
      <c r="C15" s="8">
        <v>12</v>
      </c>
      <c r="D15" s="24" t="s">
        <v>81</v>
      </c>
      <c r="E15" s="3" t="s">
        <v>2</v>
      </c>
      <c r="F15" s="25">
        <v>1000</v>
      </c>
      <c r="G15" s="26">
        <v>340</v>
      </c>
      <c r="H15" s="20"/>
      <c r="I15" s="21">
        <f t="shared" si="0"/>
        <v>0</v>
      </c>
      <c r="J15" s="21"/>
      <c r="K15" s="22"/>
    </row>
    <row r="16" spans="3:11" ht="18.75" x14ac:dyDescent="0.2">
      <c r="C16" s="8">
        <v>13</v>
      </c>
      <c r="D16" s="24" t="s">
        <v>36</v>
      </c>
      <c r="E16" s="3" t="s">
        <v>96</v>
      </c>
      <c r="F16" s="25">
        <v>500</v>
      </c>
      <c r="G16" s="26">
        <v>10148</v>
      </c>
      <c r="H16" s="20"/>
      <c r="I16" s="21">
        <f t="shared" si="0"/>
        <v>0</v>
      </c>
      <c r="J16" s="21"/>
      <c r="K16" s="22"/>
    </row>
    <row r="17" spans="3:11" ht="94.5" x14ac:dyDescent="0.2">
      <c r="C17" s="8">
        <v>14</v>
      </c>
      <c r="D17" s="24" t="s">
        <v>97</v>
      </c>
      <c r="E17" s="3" t="s">
        <v>96</v>
      </c>
      <c r="F17" s="25">
        <v>500</v>
      </c>
      <c r="G17" s="26">
        <v>3876</v>
      </c>
      <c r="H17" s="46"/>
      <c r="I17" s="21">
        <f>J17*(1-H17)*G17</f>
        <v>18566.04</v>
      </c>
      <c r="J17" s="34">
        <v>4.79</v>
      </c>
      <c r="K17" s="22" t="s">
        <v>144</v>
      </c>
    </row>
    <row r="18" spans="3:11" ht="18.75" x14ac:dyDescent="0.2">
      <c r="C18" s="8">
        <v>15</v>
      </c>
      <c r="D18" s="24" t="s">
        <v>98</v>
      </c>
      <c r="E18" s="3" t="s">
        <v>96</v>
      </c>
      <c r="F18" s="25">
        <v>150</v>
      </c>
      <c r="G18" s="26">
        <v>4347</v>
      </c>
      <c r="H18" s="20"/>
      <c r="I18" s="21">
        <f t="shared" si="0"/>
        <v>0</v>
      </c>
      <c r="J18" s="21"/>
      <c r="K18" s="22"/>
    </row>
    <row r="19" spans="3:11" ht="94.5" x14ac:dyDescent="0.2">
      <c r="C19" s="8">
        <v>16</v>
      </c>
      <c r="D19" s="24" t="s">
        <v>9</v>
      </c>
      <c r="E19" s="3" t="s">
        <v>96</v>
      </c>
      <c r="F19" s="25">
        <v>750</v>
      </c>
      <c r="G19" s="26">
        <v>50</v>
      </c>
      <c r="H19" s="46"/>
      <c r="I19" s="21">
        <f>J19*(1-H19)*G19</f>
        <v>269</v>
      </c>
      <c r="J19" s="34">
        <v>5.38</v>
      </c>
      <c r="K19" s="22" t="s">
        <v>144</v>
      </c>
    </row>
    <row r="20" spans="3:11" ht="18.75" x14ac:dyDescent="0.2">
      <c r="C20" s="8">
        <v>17</v>
      </c>
      <c r="D20" s="24" t="s">
        <v>99</v>
      </c>
      <c r="E20" s="3" t="s">
        <v>96</v>
      </c>
      <c r="F20" s="25">
        <v>750</v>
      </c>
      <c r="G20" s="26">
        <v>309</v>
      </c>
      <c r="H20" s="20"/>
      <c r="I20" s="21">
        <f t="shared" si="0"/>
        <v>0</v>
      </c>
      <c r="J20" s="21"/>
      <c r="K20" s="22"/>
    </row>
    <row r="21" spans="3:11" ht="18.75" x14ac:dyDescent="0.2">
      <c r="C21" s="8">
        <v>18</v>
      </c>
      <c r="D21" s="24" t="s">
        <v>100</v>
      </c>
      <c r="E21" s="3" t="s">
        <v>96</v>
      </c>
      <c r="F21" s="25">
        <v>750</v>
      </c>
      <c r="G21" s="26">
        <v>2418</v>
      </c>
      <c r="H21" s="20"/>
      <c r="I21" s="21">
        <f t="shared" si="0"/>
        <v>0</v>
      </c>
      <c r="J21" s="21"/>
      <c r="K21" s="22"/>
    </row>
    <row r="22" spans="3:11" ht="94.5" x14ac:dyDescent="0.2">
      <c r="C22" s="8">
        <v>19</v>
      </c>
      <c r="D22" s="24" t="s">
        <v>145</v>
      </c>
      <c r="E22" s="3" t="s">
        <v>96</v>
      </c>
      <c r="F22" s="25">
        <v>500</v>
      </c>
      <c r="G22" s="47">
        <v>1</v>
      </c>
      <c r="H22" s="46"/>
      <c r="I22" s="21">
        <f>J22*(1-H22)*G22</f>
        <v>4.5</v>
      </c>
      <c r="J22" s="34">
        <v>4.5</v>
      </c>
      <c r="K22" s="22" t="s">
        <v>144</v>
      </c>
    </row>
    <row r="23" spans="3:11" ht="18.75" x14ac:dyDescent="0.2">
      <c r="C23" s="8">
        <v>20</v>
      </c>
      <c r="D23" s="24" t="s">
        <v>101</v>
      </c>
      <c r="E23" s="3" t="s">
        <v>96</v>
      </c>
      <c r="F23" s="25">
        <v>750</v>
      </c>
      <c r="G23" s="26">
        <v>3373</v>
      </c>
      <c r="H23" s="20"/>
      <c r="I23" s="21">
        <f t="shared" si="0"/>
        <v>0</v>
      </c>
      <c r="J23" s="21"/>
      <c r="K23" s="22"/>
    </row>
    <row r="24" spans="3:11" ht="18.75" x14ac:dyDescent="0.2">
      <c r="C24" s="8">
        <v>21</v>
      </c>
      <c r="D24" s="24" t="s">
        <v>102</v>
      </c>
      <c r="E24" s="3" t="s">
        <v>96</v>
      </c>
      <c r="F24" s="25">
        <v>750</v>
      </c>
      <c r="G24" s="26">
        <v>1302</v>
      </c>
      <c r="H24" s="20"/>
      <c r="I24" s="21">
        <f t="shared" si="0"/>
        <v>0</v>
      </c>
      <c r="J24" s="21"/>
      <c r="K24" s="22"/>
    </row>
    <row r="25" spans="3:11" ht="18.75" x14ac:dyDescent="0.2">
      <c r="C25" s="8">
        <v>22</v>
      </c>
      <c r="D25" s="24" t="s">
        <v>79</v>
      </c>
      <c r="E25" s="3" t="s">
        <v>96</v>
      </c>
      <c r="F25" s="25">
        <v>750</v>
      </c>
      <c r="G25" s="26">
        <v>37502</v>
      </c>
      <c r="H25" s="20"/>
      <c r="I25" s="21">
        <f t="shared" si="0"/>
        <v>0</v>
      </c>
      <c r="J25" s="21"/>
      <c r="K25" s="22"/>
    </row>
    <row r="26" spans="3:11" ht="18.75" x14ac:dyDescent="0.2">
      <c r="C26" s="8">
        <v>23</v>
      </c>
      <c r="D26" s="24" t="s">
        <v>103</v>
      </c>
      <c r="E26" s="3" t="s">
        <v>96</v>
      </c>
      <c r="F26" s="25">
        <v>75</v>
      </c>
      <c r="G26" s="26">
        <v>22110</v>
      </c>
      <c r="H26" s="20"/>
      <c r="I26" s="21">
        <f t="shared" si="0"/>
        <v>0</v>
      </c>
      <c r="J26" s="21"/>
      <c r="K26" s="22"/>
    </row>
    <row r="27" spans="3:11" ht="18.75" x14ac:dyDescent="0.2">
      <c r="C27" s="8">
        <v>24</v>
      </c>
      <c r="D27" s="24" t="s">
        <v>104</v>
      </c>
      <c r="E27" s="3" t="s">
        <v>96</v>
      </c>
      <c r="F27" s="25">
        <v>75</v>
      </c>
      <c r="G27" s="26">
        <v>1960</v>
      </c>
      <c r="H27" s="20"/>
      <c r="I27" s="21">
        <f t="shared" si="0"/>
        <v>0</v>
      </c>
      <c r="J27" s="21"/>
      <c r="K27" s="22"/>
    </row>
    <row r="28" spans="3:11" ht="18.75" x14ac:dyDescent="0.2">
      <c r="C28" s="8">
        <v>25</v>
      </c>
      <c r="D28" s="24" t="s">
        <v>105</v>
      </c>
      <c r="E28" s="3" t="s">
        <v>96</v>
      </c>
      <c r="F28" s="25">
        <v>50</v>
      </c>
      <c r="G28" s="26">
        <v>4360</v>
      </c>
      <c r="H28" s="20"/>
      <c r="I28" s="21">
        <f t="shared" si="0"/>
        <v>0</v>
      </c>
      <c r="J28" s="21"/>
      <c r="K28" s="22"/>
    </row>
    <row r="29" spans="3:11" ht="18.75" x14ac:dyDescent="0.2">
      <c r="C29" s="8">
        <v>26</v>
      </c>
      <c r="D29" s="24" t="s">
        <v>106</v>
      </c>
      <c r="E29" s="3" t="s">
        <v>96</v>
      </c>
      <c r="F29" s="25">
        <v>50</v>
      </c>
      <c r="G29" s="26">
        <v>2138</v>
      </c>
      <c r="H29" s="20"/>
      <c r="I29" s="21">
        <f t="shared" si="0"/>
        <v>0</v>
      </c>
      <c r="J29" s="21"/>
      <c r="K29" s="22"/>
    </row>
    <row r="30" spans="3:11" ht="18.75" x14ac:dyDescent="0.2">
      <c r="C30" s="8">
        <v>27</v>
      </c>
      <c r="D30" s="24" t="s">
        <v>107</v>
      </c>
      <c r="E30" s="3" t="s">
        <v>96</v>
      </c>
      <c r="F30" s="25">
        <v>50</v>
      </c>
      <c r="G30" s="26">
        <v>110</v>
      </c>
      <c r="H30" s="20"/>
      <c r="I30" s="21">
        <f t="shared" si="0"/>
        <v>0</v>
      </c>
      <c r="J30" s="21"/>
      <c r="K30" s="22"/>
    </row>
    <row r="31" spans="3:11" ht="18.75" x14ac:dyDescent="0.2">
      <c r="C31" s="8">
        <v>28</v>
      </c>
      <c r="D31" s="24" t="s">
        <v>108</v>
      </c>
      <c r="E31" s="3" t="s">
        <v>96</v>
      </c>
      <c r="F31" s="25">
        <v>60</v>
      </c>
      <c r="G31" s="26">
        <v>2630</v>
      </c>
      <c r="H31" s="20"/>
      <c r="I31" s="21">
        <f t="shared" si="0"/>
        <v>0</v>
      </c>
      <c r="J31" s="21"/>
      <c r="K31" s="22"/>
    </row>
    <row r="32" spans="3:11" ht="18.75" x14ac:dyDescent="0.2">
      <c r="C32" s="8">
        <v>29</v>
      </c>
      <c r="D32" s="24" t="s">
        <v>109</v>
      </c>
      <c r="E32" s="3" t="s">
        <v>96</v>
      </c>
      <c r="F32" s="25">
        <v>120</v>
      </c>
      <c r="G32" s="26">
        <v>35372</v>
      </c>
      <c r="H32" s="20"/>
      <c r="I32" s="21">
        <f t="shared" si="0"/>
        <v>0</v>
      </c>
      <c r="J32" s="21"/>
      <c r="K32" s="22"/>
    </row>
    <row r="33" spans="3:11" ht="18.75" x14ac:dyDescent="0.2">
      <c r="C33" s="8">
        <v>30</v>
      </c>
      <c r="D33" s="24" t="s">
        <v>110</v>
      </c>
      <c r="E33" s="3" t="s">
        <v>96</v>
      </c>
      <c r="F33" s="25">
        <v>125</v>
      </c>
      <c r="G33" s="26">
        <v>4288</v>
      </c>
      <c r="H33" s="20"/>
      <c r="I33" s="21">
        <f t="shared" si="0"/>
        <v>0</v>
      </c>
      <c r="J33" s="21"/>
      <c r="K33" s="22"/>
    </row>
    <row r="34" spans="3:11" ht="18.75" x14ac:dyDescent="0.2">
      <c r="C34" s="8">
        <v>31</v>
      </c>
      <c r="D34" s="24" t="s">
        <v>11</v>
      </c>
      <c r="E34" s="3" t="s">
        <v>96</v>
      </c>
      <c r="F34" s="25">
        <v>125</v>
      </c>
      <c r="G34" s="26">
        <v>59772</v>
      </c>
      <c r="H34" s="20"/>
      <c r="I34" s="21">
        <f t="shared" si="0"/>
        <v>0</v>
      </c>
      <c r="J34" s="21"/>
      <c r="K34" s="22"/>
    </row>
    <row r="35" spans="3:11" ht="42.75" x14ac:dyDescent="0.2">
      <c r="C35" s="8">
        <v>32</v>
      </c>
      <c r="D35" s="24" t="s">
        <v>111</v>
      </c>
      <c r="E35" s="24" t="s">
        <v>76</v>
      </c>
      <c r="F35" s="25">
        <v>50</v>
      </c>
      <c r="G35" s="26">
        <v>100</v>
      </c>
      <c r="H35" s="20"/>
      <c r="I35" s="21">
        <f t="shared" si="0"/>
        <v>0</v>
      </c>
      <c r="J35" s="21"/>
      <c r="K35" s="22"/>
    </row>
    <row r="36" spans="3:11" ht="18.75" x14ac:dyDescent="0.2">
      <c r="C36" s="8">
        <v>33</v>
      </c>
      <c r="D36" s="24" t="s">
        <v>63</v>
      </c>
      <c r="E36" s="3" t="s">
        <v>96</v>
      </c>
      <c r="F36" s="25">
        <v>125</v>
      </c>
      <c r="G36" s="26">
        <v>39270</v>
      </c>
      <c r="H36" s="20"/>
      <c r="I36" s="21">
        <f t="shared" si="0"/>
        <v>0</v>
      </c>
      <c r="J36" s="21"/>
      <c r="K36" s="22"/>
    </row>
    <row r="37" spans="3:11" ht="42.75" x14ac:dyDescent="0.2">
      <c r="C37" s="8">
        <v>34</v>
      </c>
      <c r="D37" s="24" t="s">
        <v>112</v>
      </c>
      <c r="E37" s="24" t="s">
        <v>76</v>
      </c>
      <c r="F37" s="25">
        <v>100</v>
      </c>
      <c r="G37" s="26">
        <v>11194</v>
      </c>
      <c r="H37" s="20"/>
      <c r="I37" s="21">
        <f t="shared" si="0"/>
        <v>0</v>
      </c>
      <c r="J37" s="21"/>
      <c r="K37" s="22"/>
    </row>
    <row r="38" spans="3:11" ht="18.75" x14ac:dyDescent="0.2">
      <c r="C38" s="8">
        <v>35</v>
      </c>
      <c r="D38" s="24" t="s">
        <v>113</v>
      </c>
      <c r="E38" s="3" t="s">
        <v>96</v>
      </c>
      <c r="F38" s="25">
        <v>80</v>
      </c>
      <c r="G38" s="26">
        <v>13920</v>
      </c>
      <c r="H38" s="20"/>
      <c r="I38" s="21">
        <f t="shared" si="0"/>
        <v>0</v>
      </c>
      <c r="J38" s="21"/>
      <c r="K38" s="22"/>
    </row>
    <row r="39" spans="3:11" ht="18.75" x14ac:dyDescent="0.2">
      <c r="C39" s="8">
        <v>36</v>
      </c>
      <c r="D39" s="24" t="s">
        <v>114</v>
      </c>
      <c r="E39" s="4" t="s">
        <v>2</v>
      </c>
      <c r="F39" s="25">
        <v>1000</v>
      </c>
      <c r="G39" s="26">
        <v>238</v>
      </c>
      <c r="H39" s="20"/>
      <c r="I39" s="21">
        <f t="shared" si="0"/>
        <v>0</v>
      </c>
      <c r="J39" s="21"/>
      <c r="K39" s="22"/>
    </row>
    <row r="40" spans="3:11" ht="18.75" x14ac:dyDescent="0.2">
      <c r="C40" s="8">
        <v>37</v>
      </c>
      <c r="D40" s="24" t="s">
        <v>82</v>
      </c>
      <c r="E40" s="4" t="s">
        <v>2</v>
      </c>
      <c r="F40" s="25">
        <v>1000</v>
      </c>
      <c r="G40" s="26">
        <v>62</v>
      </c>
      <c r="H40" s="20"/>
      <c r="I40" s="21">
        <f t="shared" si="0"/>
        <v>0</v>
      </c>
      <c r="J40" s="21"/>
      <c r="K40" s="22"/>
    </row>
    <row r="41" spans="3:11" ht="18.75" x14ac:dyDescent="0.2">
      <c r="C41" s="8">
        <v>38</v>
      </c>
      <c r="D41" s="24" t="s">
        <v>83</v>
      </c>
      <c r="E41" s="4" t="s">
        <v>2</v>
      </c>
      <c r="F41" s="25">
        <v>1000</v>
      </c>
      <c r="G41" s="26">
        <v>221</v>
      </c>
      <c r="H41" s="20"/>
      <c r="I41" s="21">
        <f t="shared" si="0"/>
        <v>0</v>
      </c>
      <c r="J41" s="21"/>
      <c r="K41" s="22"/>
    </row>
    <row r="42" spans="3:11" ht="18.75" x14ac:dyDescent="0.2">
      <c r="C42" s="8">
        <v>39</v>
      </c>
      <c r="D42" s="24" t="s">
        <v>115</v>
      </c>
      <c r="E42" s="4" t="s">
        <v>2</v>
      </c>
      <c r="F42" s="25">
        <v>1000</v>
      </c>
      <c r="G42" s="26">
        <v>232</v>
      </c>
      <c r="H42" s="20"/>
      <c r="I42" s="21">
        <f t="shared" si="0"/>
        <v>0</v>
      </c>
      <c r="J42" s="21"/>
      <c r="K42" s="22"/>
    </row>
    <row r="43" spans="3:11" ht="18.75" x14ac:dyDescent="0.2">
      <c r="C43" s="8">
        <v>40</v>
      </c>
      <c r="D43" s="24" t="s">
        <v>116</v>
      </c>
      <c r="E43" s="4" t="s">
        <v>2</v>
      </c>
      <c r="F43" s="25">
        <v>1000</v>
      </c>
      <c r="G43" s="26">
        <v>320</v>
      </c>
      <c r="H43" s="20"/>
      <c r="I43" s="21">
        <f t="shared" si="0"/>
        <v>0</v>
      </c>
      <c r="J43" s="21"/>
      <c r="K43" s="22"/>
    </row>
    <row r="44" spans="3:11" ht="18.75" x14ac:dyDescent="0.2">
      <c r="C44" s="8">
        <v>41</v>
      </c>
      <c r="D44" s="24" t="s">
        <v>117</v>
      </c>
      <c r="E44" s="3" t="s">
        <v>96</v>
      </c>
      <c r="F44" s="25">
        <v>120</v>
      </c>
      <c r="G44" s="26">
        <v>960</v>
      </c>
      <c r="H44" s="20"/>
      <c r="I44" s="21">
        <f t="shared" si="0"/>
        <v>0</v>
      </c>
      <c r="J44" s="21"/>
      <c r="K44" s="22"/>
    </row>
    <row r="45" spans="3:11" ht="18.75" x14ac:dyDescent="0.2">
      <c r="C45" s="8">
        <v>42</v>
      </c>
      <c r="D45" s="24" t="s">
        <v>118</v>
      </c>
      <c r="E45" s="3" t="s">
        <v>96</v>
      </c>
      <c r="F45" s="25">
        <v>120</v>
      </c>
      <c r="G45" s="26">
        <v>130</v>
      </c>
      <c r="H45" s="20"/>
      <c r="I45" s="21">
        <f t="shared" si="0"/>
        <v>0</v>
      </c>
      <c r="J45" s="21"/>
      <c r="K45" s="22"/>
    </row>
    <row r="46" spans="3:11" ht="18.75" x14ac:dyDescent="0.2">
      <c r="C46" s="8">
        <v>43</v>
      </c>
      <c r="D46" s="24" t="s">
        <v>119</v>
      </c>
      <c r="E46" s="3" t="s">
        <v>96</v>
      </c>
      <c r="F46" s="25">
        <v>120</v>
      </c>
      <c r="G46" s="26">
        <v>2710</v>
      </c>
      <c r="H46" s="20"/>
      <c r="I46" s="21">
        <f t="shared" si="0"/>
        <v>0</v>
      </c>
      <c r="J46" s="21"/>
      <c r="K46" s="22"/>
    </row>
    <row r="47" spans="3:11" ht="18.75" x14ac:dyDescent="0.2">
      <c r="C47" s="8">
        <v>44</v>
      </c>
      <c r="D47" s="24" t="s">
        <v>120</v>
      </c>
      <c r="E47" s="3" t="s">
        <v>96</v>
      </c>
      <c r="F47" s="25">
        <v>120</v>
      </c>
      <c r="G47" s="26">
        <v>17830</v>
      </c>
      <c r="H47" s="20"/>
      <c r="I47" s="21">
        <f t="shared" si="0"/>
        <v>0</v>
      </c>
      <c r="J47" s="21"/>
      <c r="K47" s="22"/>
    </row>
    <row r="48" spans="3:11" ht="18.75" x14ac:dyDescent="0.2">
      <c r="C48" s="8">
        <v>45</v>
      </c>
      <c r="D48" s="24" t="s">
        <v>121</v>
      </c>
      <c r="E48" s="3" t="s">
        <v>96</v>
      </c>
      <c r="F48" s="25">
        <v>500</v>
      </c>
      <c r="G48" s="26">
        <v>22</v>
      </c>
      <c r="H48" s="20"/>
      <c r="I48" s="21">
        <f t="shared" si="0"/>
        <v>0</v>
      </c>
      <c r="J48" s="21"/>
      <c r="K48" s="22"/>
    </row>
    <row r="49" spans="3:11" ht="18.75" x14ac:dyDescent="0.2">
      <c r="C49" s="8">
        <v>46</v>
      </c>
      <c r="D49" s="24" t="s">
        <v>122</v>
      </c>
      <c r="E49" s="3" t="s">
        <v>96</v>
      </c>
      <c r="F49" s="25">
        <v>120</v>
      </c>
      <c r="G49" s="26">
        <v>30</v>
      </c>
      <c r="H49" s="20"/>
      <c r="I49" s="21">
        <f t="shared" si="0"/>
        <v>0</v>
      </c>
      <c r="J49" s="21"/>
      <c r="K49" s="22"/>
    </row>
    <row r="50" spans="3:11" ht="18.75" x14ac:dyDescent="0.2">
      <c r="C50" s="8">
        <v>47</v>
      </c>
      <c r="D50" s="24" t="s">
        <v>84</v>
      </c>
      <c r="E50" s="3" t="s">
        <v>96</v>
      </c>
      <c r="F50" s="25">
        <v>120</v>
      </c>
      <c r="G50" s="26">
        <v>30</v>
      </c>
      <c r="H50" s="20"/>
      <c r="I50" s="21">
        <f t="shared" si="0"/>
        <v>0</v>
      </c>
      <c r="J50" s="21"/>
      <c r="K50" s="22"/>
    </row>
    <row r="51" spans="3:11" ht="42.75" x14ac:dyDescent="0.2">
      <c r="C51" s="8">
        <v>48</v>
      </c>
      <c r="D51" s="24" t="s">
        <v>123</v>
      </c>
      <c r="E51" s="24" t="s">
        <v>76</v>
      </c>
      <c r="F51" s="25">
        <v>400</v>
      </c>
      <c r="G51" s="26">
        <v>500</v>
      </c>
      <c r="H51" s="20"/>
      <c r="I51" s="21">
        <f t="shared" si="0"/>
        <v>0</v>
      </c>
      <c r="J51" s="21"/>
      <c r="K51" s="22"/>
    </row>
    <row r="52" spans="3:11" ht="18.75" x14ac:dyDescent="0.2">
      <c r="C52" s="8">
        <v>49</v>
      </c>
      <c r="D52" s="24" t="s">
        <v>124</v>
      </c>
      <c r="E52" s="3" t="s">
        <v>96</v>
      </c>
      <c r="F52" s="25">
        <v>400</v>
      </c>
      <c r="G52" s="26">
        <v>594</v>
      </c>
      <c r="H52" s="20"/>
      <c r="I52" s="21">
        <f t="shared" si="0"/>
        <v>0</v>
      </c>
      <c r="J52" s="21"/>
      <c r="K52" s="22"/>
    </row>
    <row r="53" spans="3:11" ht="18.75" x14ac:dyDescent="0.2">
      <c r="C53" s="8">
        <v>50</v>
      </c>
      <c r="D53" s="24" t="s">
        <v>125</v>
      </c>
      <c r="E53" s="3" t="s">
        <v>96</v>
      </c>
      <c r="F53" s="25">
        <v>400</v>
      </c>
      <c r="G53" s="26">
        <v>384</v>
      </c>
      <c r="H53" s="20"/>
      <c r="I53" s="21">
        <f t="shared" si="0"/>
        <v>0</v>
      </c>
      <c r="J53" s="21"/>
      <c r="K53" s="22"/>
    </row>
    <row r="54" spans="3:11" ht="18.75" x14ac:dyDescent="0.2">
      <c r="C54" s="8">
        <v>51</v>
      </c>
      <c r="D54" s="24" t="s">
        <v>126</v>
      </c>
      <c r="E54" s="3" t="s">
        <v>96</v>
      </c>
      <c r="F54" s="25">
        <v>400</v>
      </c>
      <c r="G54" s="26">
        <v>554</v>
      </c>
      <c r="H54" s="20"/>
      <c r="I54" s="21">
        <f t="shared" si="0"/>
        <v>0</v>
      </c>
      <c r="J54" s="21"/>
      <c r="K54" s="22"/>
    </row>
    <row r="55" spans="3:11" ht="18.75" x14ac:dyDescent="0.2">
      <c r="C55" s="8">
        <v>52</v>
      </c>
      <c r="D55" s="24" t="s">
        <v>127</v>
      </c>
      <c r="E55" s="3" t="s">
        <v>96</v>
      </c>
      <c r="F55" s="25">
        <v>500</v>
      </c>
      <c r="G55" s="26">
        <v>138</v>
      </c>
      <c r="H55" s="20"/>
      <c r="I55" s="21">
        <f t="shared" si="0"/>
        <v>0</v>
      </c>
      <c r="J55" s="21"/>
      <c r="K55" s="22"/>
    </row>
    <row r="56" spans="3:11" ht="18.75" x14ac:dyDescent="0.2">
      <c r="C56" s="8">
        <v>53</v>
      </c>
      <c r="D56" s="24" t="s">
        <v>128</v>
      </c>
      <c r="E56" s="3" t="s">
        <v>96</v>
      </c>
      <c r="F56" s="25">
        <v>500</v>
      </c>
      <c r="G56" s="26">
        <v>792</v>
      </c>
      <c r="H56" s="20"/>
      <c r="I56" s="21">
        <f t="shared" si="0"/>
        <v>0</v>
      </c>
      <c r="J56" s="21"/>
      <c r="K56" s="22"/>
    </row>
    <row r="57" spans="3:11" ht="18.75" x14ac:dyDescent="0.2">
      <c r="C57" s="8">
        <v>54</v>
      </c>
      <c r="D57" s="24" t="s">
        <v>129</v>
      </c>
      <c r="E57" s="3" t="s">
        <v>96</v>
      </c>
      <c r="F57" s="25">
        <v>500</v>
      </c>
      <c r="G57" s="26">
        <v>1524</v>
      </c>
      <c r="H57" s="20"/>
      <c r="I57" s="21">
        <f t="shared" si="0"/>
        <v>0</v>
      </c>
      <c r="J57" s="21"/>
      <c r="K57" s="22"/>
    </row>
    <row r="58" spans="3:11" ht="18.75" x14ac:dyDescent="0.2">
      <c r="C58" s="8">
        <v>55</v>
      </c>
      <c r="D58" s="24" t="s">
        <v>130</v>
      </c>
      <c r="E58" s="4" t="s">
        <v>2</v>
      </c>
      <c r="F58" s="25">
        <v>20</v>
      </c>
      <c r="G58" s="26">
        <v>4060</v>
      </c>
      <c r="H58" s="20"/>
      <c r="I58" s="21">
        <f t="shared" si="0"/>
        <v>0</v>
      </c>
      <c r="J58" s="21"/>
      <c r="K58" s="22"/>
    </row>
    <row r="59" spans="3:11" ht="42.75" x14ac:dyDescent="0.2">
      <c r="C59" s="8">
        <v>56</v>
      </c>
      <c r="D59" s="24" t="s">
        <v>131</v>
      </c>
      <c r="E59" s="24" t="s">
        <v>76</v>
      </c>
      <c r="F59" s="25">
        <v>1000</v>
      </c>
      <c r="G59" s="26">
        <v>3772</v>
      </c>
      <c r="H59" s="20"/>
      <c r="I59" s="21">
        <f t="shared" si="0"/>
        <v>0</v>
      </c>
      <c r="J59" s="21"/>
      <c r="K59" s="22"/>
    </row>
    <row r="60" spans="3:11" ht="42.75" x14ac:dyDescent="0.2">
      <c r="C60" s="8">
        <v>57</v>
      </c>
      <c r="D60" s="24" t="s">
        <v>132</v>
      </c>
      <c r="E60" s="24" t="s">
        <v>26</v>
      </c>
      <c r="F60" s="25">
        <v>500</v>
      </c>
      <c r="G60" s="26">
        <v>92</v>
      </c>
      <c r="H60" s="20"/>
      <c r="I60" s="21">
        <f t="shared" si="0"/>
        <v>0</v>
      </c>
      <c r="J60" s="21"/>
      <c r="K60" s="22"/>
    </row>
    <row r="61" spans="3:11" ht="42.75" x14ac:dyDescent="0.2">
      <c r="C61" s="8">
        <v>58</v>
      </c>
      <c r="D61" s="24" t="s">
        <v>133</v>
      </c>
      <c r="E61" s="24" t="s">
        <v>77</v>
      </c>
      <c r="F61" s="25"/>
      <c r="G61" s="26">
        <v>92</v>
      </c>
      <c r="H61" s="20"/>
      <c r="I61" s="21">
        <f t="shared" si="0"/>
        <v>0</v>
      </c>
      <c r="J61" s="21"/>
      <c r="K61" s="22"/>
    </row>
    <row r="62" spans="3:11" ht="42.75" x14ac:dyDescent="0.2">
      <c r="C62" s="8">
        <v>59</v>
      </c>
      <c r="D62" s="24" t="s">
        <v>134</v>
      </c>
      <c r="E62" s="24" t="s">
        <v>78</v>
      </c>
      <c r="F62" s="25"/>
      <c r="G62" s="26">
        <v>121</v>
      </c>
      <c r="H62" s="20"/>
      <c r="I62" s="21">
        <f t="shared" si="0"/>
        <v>0</v>
      </c>
      <c r="J62" s="21"/>
      <c r="K62" s="22"/>
    </row>
    <row r="63" spans="3:11" ht="42.75" x14ac:dyDescent="0.2">
      <c r="C63" s="8">
        <v>60</v>
      </c>
      <c r="D63" s="24" t="s">
        <v>135</v>
      </c>
      <c r="E63" s="24" t="s">
        <v>76</v>
      </c>
      <c r="F63" s="25">
        <v>1000</v>
      </c>
      <c r="G63" s="26">
        <v>44</v>
      </c>
      <c r="H63" s="20"/>
      <c r="I63" s="21">
        <f t="shared" si="0"/>
        <v>0</v>
      </c>
      <c r="J63" s="21"/>
      <c r="K63" s="22"/>
    </row>
    <row r="64" spans="3:11" ht="18.75" x14ac:dyDescent="0.2">
      <c r="C64" s="8">
        <v>61</v>
      </c>
      <c r="D64" s="24" t="s">
        <v>136</v>
      </c>
      <c r="E64" s="4" t="s">
        <v>2</v>
      </c>
      <c r="F64" s="25">
        <v>1000</v>
      </c>
      <c r="G64" s="26">
        <v>674</v>
      </c>
      <c r="H64" s="20"/>
      <c r="I64" s="21">
        <f t="shared" si="0"/>
        <v>0</v>
      </c>
      <c r="J64" s="21"/>
      <c r="K64" s="22"/>
    </row>
    <row r="65" spans="3:11" ht="18.75" x14ac:dyDescent="0.2">
      <c r="C65" s="8">
        <v>62</v>
      </c>
      <c r="D65" s="24" t="s">
        <v>137</v>
      </c>
      <c r="E65" s="4" t="s">
        <v>2</v>
      </c>
      <c r="F65" s="25">
        <v>500</v>
      </c>
      <c r="G65" s="26">
        <v>544</v>
      </c>
      <c r="H65" s="20"/>
      <c r="I65" s="21">
        <f t="shared" si="0"/>
        <v>0</v>
      </c>
      <c r="J65" s="21"/>
      <c r="K65" s="22"/>
    </row>
    <row r="66" spans="3:11" ht="18.75" x14ac:dyDescent="0.2">
      <c r="C66" s="8">
        <v>63</v>
      </c>
      <c r="D66" s="24" t="s">
        <v>80</v>
      </c>
      <c r="E66" s="4" t="s">
        <v>2</v>
      </c>
      <c r="F66" s="25">
        <v>500</v>
      </c>
      <c r="G66" s="26">
        <v>424</v>
      </c>
      <c r="H66" s="20"/>
      <c r="I66" s="21">
        <f t="shared" si="0"/>
        <v>0</v>
      </c>
      <c r="J66" s="21"/>
      <c r="K66" s="22"/>
    </row>
    <row r="67" spans="3:11" ht="18.75" x14ac:dyDescent="0.2">
      <c r="C67" s="8">
        <v>64</v>
      </c>
      <c r="D67" s="24" t="s">
        <v>30</v>
      </c>
      <c r="E67" s="4" t="s">
        <v>2</v>
      </c>
      <c r="F67" s="25">
        <v>500</v>
      </c>
      <c r="G67" s="26">
        <v>1470</v>
      </c>
      <c r="H67" s="20"/>
      <c r="I67" s="21">
        <f t="shared" si="0"/>
        <v>0</v>
      </c>
      <c r="J67" s="21"/>
      <c r="K67" s="22"/>
    </row>
    <row r="68" spans="3:11" ht="18.75" x14ac:dyDescent="0.2">
      <c r="C68" s="8">
        <v>65</v>
      </c>
      <c r="D68" s="24" t="s">
        <v>138</v>
      </c>
      <c r="E68" s="4" t="s">
        <v>2</v>
      </c>
      <c r="F68" s="25">
        <v>1000</v>
      </c>
      <c r="G68" s="26">
        <v>27</v>
      </c>
      <c r="H68" s="20"/>
      <c r="I68" s="21">
        <f t="shared" si="0"/>
        <v>0</v>
      </c>
      <c r="J68" s="21"/>
      <c r="K68" s="22"/>
    </row>
    <row r="69" spans="3:11" ht="21" thickBot="1" x14ac:dyDescent="0.25">
      <c r="C69" s="51" t="s">
        <v>4</v>
      </c>
      <c r="D69" s="52"/>
      <c r="E69" s="52"/>
      <c r="F69" s="19"/>
      <c r="G69" s="27"/>
      <c r="H69" s="28"/>
      <c r="I69" s="29">
        <f>SUM(I4:I68)</f>
        <v>18839.54</v>
      </c>
      <c r="J69" s="28"/>
      <c r="K69" s="30"/>
    </row>
  </sheetData>
  <sheetProtection algorithmName="SHA-512" hashValue="N2p44wHm7xwH3gRrWWuwZfUWS0StIOCfM8Krv8u19H6SkaMVW+737GI0POiQnsVWejHc4AQY7O2kMrNuS7vqeA==" saltValue="NVVdohKne1RCywx5syEVlg==" spinCount="100000" sheet="1" objects="1" scenarios="1"/>
  <protectedRanges>
    <protectedRange sqref="H4:H68" name="טווח1"/>
  </protectedRanges>
  <mergeCells count="2">
    <mergeCell ref="C2:K2"/>
    <mergeCell ref="C69:E69"/>
  </mergeCells>
  <dataValidations count="3">
    <dataValidation type="custom" showInputMessage="1" showErrorMessage="1" sqref="H84" xr:uid="{D590B356-3D63-48B1-BEF7-AC01F0F3D88F}">
      <formula1>IF(ISBLANK(J84),H84&gt;=0,AND(H84&gt;=0,H84&lt;=J84))</formula1>
    </dataValidation>
    <dataValidation type="custom" showInputMessage="1" showErrorMessage="1" sqref="I69" xr:uid="{60B677F4-4687-4B06-888E-339FF5B769C3}">
      <formula1>IF(ISBLANK(J69),I69&gt;=0,AND(I69&gt;=0,I69&lt;=J69))</formula1>
    </dataValidation>
    <dataValidation type="custom" allowBlank="1" showInputMessage="1" showErrorMessage="1" errorTitle="מחיר גבוה ממחיר פיקוח" error="מחיר גבוה ממחיר פיקוח" sqref="H22 H19 H17" xr:uid="{9696A1EF-25A1-4B1B-95B4-4B0453BD1A6E}">
      <formula1>H17&gt;=0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2</vt:i4>
      </vt:variant>
    </vt:vector>
  </HeadingPairs>
  <TitlesOfParts>
    <vt:vector size="2" baseType="lpstr">
      <vt:lpstr>שב"ס</vt:lpstr>
      <vt:lpstr>מ"י</vt:lpstr>
    </vt:vector>
  </TitlesOfParts>
  <Company>שירות בתי הסוהר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ענף מזון - סטודנט וית בענף מזון - ערן לאלום</dc:creator>
  <cp:lastModifiedBy>ענף מכרזים - עורך מכרז ומפרטן - אולגה יבטושנקו</cp:lastModifiedBy>
  <cp:lastPrinted>2022-07-20T05:38:25Z</cp:lastPrinted>
  <dcterms:created xsi:type="dcterms:W3CDTF">2021-05-23T11:41:26Z</dcterms:created>
  <dcterms:modified xsi:type="dcterms:W3CDTF">2022-07-21T08:34:38Z</dcterms:modified>
</cp:coreProperties>
</file>